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gtQFI29Q/5/F1Jv+ALMpFXot5x9huqpZoGCz0zjy06RfTus8rvYcnfRv0PA83HfUwwUln2ue+cvBT2z8zTI8KA==" workbookSaltValue="7uvnVRxSG0sszIH0ACTVvQ==" workbookSpinCount="100000" lockStructure="1"/>
  <bookViews>
    <workbookView xWindow="0" yWindow="0" windowWidth="15360" windowHeight="7635" firstSheet="9"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<sst xmlns="http://schemas.openxmlformats.org/spreadsheetml/2006/main" count="1178" uniqueCount="603">
  <si>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</si>
  <si>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</si>
  <si>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</si>
  <si>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</si>
  <si>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</si>
  <si>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</si>
  <si>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</si>
  <si>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</si>
  <si>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</si>
  <si>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</si>
  <si>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</si>
  <si>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</si>
  <si>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</si>
  <si>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</si>
  <si>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</si>
  <si>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</si>
  <si>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</si>
  <si>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</si>
  <si>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</si>
  <si>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</si>
  <si>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</si>
  <si>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</si>
  <si>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</si>
  <si>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</si>
  <si>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</si>
  <si>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</si>
  <si>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</si>
  <si>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</si>
  <si>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</si>
  <si>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</si>
  <si>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</si>
  <si>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</si>
  <si>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</si>
  <si>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</si>
  <si>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</si>
  <si>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</si>
  <si>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</si>
  <si>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</si>
  <si>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</si>
  <si>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</si>
  <si>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</si>
  <si>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</si>
  <si>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</si>
  <si>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</si>
  <si>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</si>
  <si>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</si>
  <si>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</si>
  <si>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</si>
  <si>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</si>
  <si>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</si>
  <si>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</si>
  <si>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</si>
  <si>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</si>
  <si>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</si>
  <si>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</si>
  <si>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</si>
  <si>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</si>
  <si>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</si>
  <si>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</si>
  <si>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</si>
  <si>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</si>
  <si>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</si>
  <si>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</si>
  <si>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</si>
  <si>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</si>
  <si>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</si>
  <si>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</si>
  <si>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</si>
  <si>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</si>
  <si>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</si>
  <si>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</si>
  <si>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</si>
  <si>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</si>
  <si>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</si>
  <si>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</si>
  <si>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</si>
  <si>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</si>
  <si>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</si>
  <si>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</si>
  <si>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</si>
  <si>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</si>
  <si>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</si>
  <si>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</si>
  <si>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</si>
  <si>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</si>
  <si>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</si>
  <si>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</si>
  <si>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</si>
  <si>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</si>
  <si>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</si>
  <si>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</si>
  <si>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</si>
  <si>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</si>
  <si>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</si>
  <si>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</si>
  <si>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</si>
  <si>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</si>
  <si>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</si>
  <si>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</si>
  <si>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</si>
  <si>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</si>
  <si>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</si>
  <si>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</si>
  <si>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</si>
  <si>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</si>
  <si>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</si>
  <si>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</si>
  <si>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</si>
  <si>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</si>
  <si>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</si>
  <si>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</si>
  <si>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</si>
  <si>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</si>
  <si>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</si>
  <si>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</si>
  <si>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</si>
  <si>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</si>
  <si>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</si>
  <si>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</si>
  <si>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</si>
  <si>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</si>
  <si>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</si>
  <si>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</si>
  <si>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</si>
  <si>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</si>
  <si>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</si>
  <si>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</si>
  <si>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</si>
  <si>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</si>
  <si>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</si>
  <si>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</si>
  <si>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</si>
  <si>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</si>
  <si>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</si>
  <si>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</si>
  <si>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</si>
  <si>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</si>
  <si>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</si>
  <si>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</si>
  <si>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</si>
  <si>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</si>
  <si>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</si>
  <si>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</si>
  <si>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</si>
  <si>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</si>
  <si>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</si>
  <si>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</si>
  <si>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</si>
  <si>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</si>
  <si>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</si>
  <si>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</si>
  <si>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</si>
  <si>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</si>
  <si>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</si>
  <si>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</si>
  <si>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</si>
  <si>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</si>
  <si>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</si>
  <si>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</si>
  <si>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</si>
  <si>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</si>
  <si>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</si>
  <si>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</si>
  <si>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</si>
  <si>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</si>
  <si>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</si>
  <si>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</si>
  <si>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</si>
  <si>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</si>
  <si>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</si>
  <si>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</si>
  <si>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</si>
  <si>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</si>
  <si>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</si>
  <si>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</si>
  <si>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</si>
  <si>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</si>
  <si>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</si>
  <si>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</si>
  <si>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</si>
  <si>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</si>
  <si>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</si>
  <si>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</si>
  <si>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</si>
  <si>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</si>
  <si>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</si>
  <si>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</si>
  <si>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</si>
  <si>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</si>
  <si>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</si>
  <si>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</si>
  <si>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</si>
  <si>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</si>
  <si>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</si>
  <si>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</si>
  <si>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</si>
  <si>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</si>
  <si>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</si>
  <si>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</si>
  <si>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</si>
  <si>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</si>
  <si>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</si>
  <si>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</si>
  <si>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</si>
  <si>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</si>
  <si>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</si>
  <si>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</si>
  <si>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</si>
  <si>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</si>
  <si>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</si>
  <si>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</si>
  <si>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</si>
  <si>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</si>
  <si>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</si>
  <si>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</si>
  <si>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</si>
  <si>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</si>
  <si>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</si>
  <si>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長野県中川村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</si>
  <si>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</si>
  <si>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</si>
  <si>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</si>
  <si>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</si>
  <si>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</si>
  <si>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</si>
  <si>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</si>
  <si>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</si>
  <si>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</si>
  <si>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</si>
  <si>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</si>
  <si>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</si>
  <si>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</si>
  <si>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</si>
  <si>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</si>
  <si>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</si>
  <si>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</si>
  <si>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</si>
  <si>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</si>
  <si>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</si>
  <si>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</si>
  <si>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</si>
  <si>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</si>
  <si>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</si>
  <si>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</si>
  <si>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</si>
  <si>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</si>
  <si>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</si>
  <si>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</si>
  <si>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</si>
  <si>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</si>
  <si>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</si>
  <si>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</si>
  <si>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</si>
  <si>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</si>
  <si>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</si>
  <si>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</si>
  <si>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</si>
  <si>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</si>
  <si>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</si>
  <si>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</si>
  <si>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</si>
  <si>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</si>
  <si>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</si>
  <si>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</si>
  <si>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</si>
  <si>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</si>
  <si>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</si>
  <si>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</si>
  <si>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</si>
  <si>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</si>
  <si>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</si>
  <si>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</si>
  <si>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</si>
  <si>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</si>
  <si>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</si>
  <si>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</si>
  <si>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</si>
  <si>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</si>
  <si>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</si>
  <si>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</si>
  <si>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</si>
  <si>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</si>
  <si>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</si>
  <si>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</si>
  <si>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</si>
  <si>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</si>
  <si>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</si>
  <si>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</si>
  <si>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</si>
  <si>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</si>
  <si>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</si>
  <si>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</si>
  <si>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</si>
  <si>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</si>
  <si>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</si>
  <si>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</si>
  <si>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</si>
  <si>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</si>
  <si>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</si>
  <si>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</si>
  <si>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</si>
  <si>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</si>
  <si>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</si>
  <si>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</si>
  <si>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</si>
  <si>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</si>
  <si>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</si>
  <si>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</si>
  <si>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</si>
  <si>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</si>
  <si>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</si>
  <si>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</si>
  <si>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</si>
  <si>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</si>
  <si>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</si>
  <si>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</si>
  <si>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</si>
  <si>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</si>
  <si>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</si>
  <si>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</si>
  <si>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</si>
  <si>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</si>
  <si>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</si>
  <si>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</si>
  <si>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</si>
  <si>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</si>
  <si>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</si>
  <si>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</si>
  <si>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</si>
  <si>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</si>
  <si>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</si>
  <si>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</si>
  <si>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</si>
  <si>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</si>
  <si>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</si>
  <si>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</si>
  <si>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</si>
  <si>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</si>
  <si>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</si>
  <si>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</si>
  <si>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</si>
  <si>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</si>
  <si>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</si>
  <si>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</si>
  <si>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</si>
  <si>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</si>
  <si>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</si>
  <si>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</si>
  <si>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</si>
  <si>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</si>
  <si>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</si>
  <si>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</si>
  <si>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</si>
  <si>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</si>
  <si>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</si>
  <si>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</si>
  <si>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</si>
  <si>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</si>
  <si>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</si>
  <si>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</si>
  <si>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</si>
  <si>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</si>
  <si>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</si>
  <si>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</si>
  <si>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</si>
  <si>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</si>
  <si>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</si>
  <si>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</si>
  <si>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</si>
  <si>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</si>
  <si>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</si>
  <si>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長野県中川村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</si>
  <si>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</si>
  <si>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</si>
  <si>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</si>
  <si>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</si>
  <si>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</si>
  <si>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</si>
  <si>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</si>
  <si>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</si>
  <si>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</si>
  <si>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</si>
  <si>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</si>
  <si>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</si>
  <si>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</si>
  <si>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</si>
  <si>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</si>
  <si>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</si>
  <si>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</si>
  <si>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</si>
  <si>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</si>
  <si>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</si>
  <si>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</si>
  <si>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</si>
  <si>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</si>
  <si>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</si>
  <si>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</si>
  <si>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</si>
  <si>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</si>
  <si>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</si>
  <si>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</si>
  <si>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</si>
  <si>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</si>
  <si>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</si>
  <si>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</si>
  <si>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</si>
  <si>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</si>
  <si>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</si>
  <si>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</si>
  <si>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</si>
  <si>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</si>
  <si>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</si>
  <si>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</si>
  <si>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</si>
  <si>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</si>
  <si>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</si>
  <si>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</si>
  <si>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</si>
  <si>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</si>
  <si>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</si>
  <si>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</si>
  <si>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</si>
  <si>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</si>
  <si>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</si>
  <si>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</si>
  <si>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</si>
  <si>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</si>
  <si>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</si>
  <si>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</si>
  <si>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</si>
  <si>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</si>
  <si>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</si>
  <si>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</si>
  <si>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</si>
  <si>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</si>
  <si>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</si>
  <si>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</si>
  <si>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</si>
  <si>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</si>
  <si>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</si>
  <si>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</si>
  <si>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</si>
  <si>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</si>
  <si>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</si>
  <si>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</si>
  <si>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</si>
  <si>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</si>
  <si>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</si>
  <si>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</si>
  <si>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</si>
  <si>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</si>
  <si>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</si>
  <si>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</si>
  <si>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</si>
  <si>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</si>
  <si>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</si>
  <si>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</si>
  <si>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</si>
  <si>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</si>
  <si>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</si>
  <si>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</si>
  <si>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</si>
  <si>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</si>
  <si>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</si>
  <si>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</si>
  <si>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</si>
  <si>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</si>
  <si>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</si>
  <si>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</si>
  <si>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</si>
  <si>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</si>
  <si>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</si>
  <si>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</si>
  <si>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</si>
  <si>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</si>
  <si>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</si>
  <si>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</si>
  <si>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</si>
  <si>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</si>
  <si>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</si>
  <si>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</si>
  <si>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</si>
  <si>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</si>
  <si>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</si>
  <si>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</si>
  <si>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</si>
  <si>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</si>
  <si>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</si>
  <si>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</si>
  <si>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</si>
  <si>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</si>
  <si>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</si>
  <si>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</si>
  <si>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</si>
  <si>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</si>
  <si>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</si>
  <si>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</si>
  <si>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</si>
  <si>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</si>
  <si>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</si>
  <si>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</si>
  <si>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</si>
  <si>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</si>
  <si>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</si>
  <si>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</si>
  <si>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</si>
  <si>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</si>
  <si>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</si>
  <si>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</si>
  <si>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</si>
  <si>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</si>
  <si>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</si>
  <si>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</si>
  <si>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</si>
  <si>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</si>
  <si>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</si>
  <si>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</si>
  <si>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</si>
  <si>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</si>
  <si>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</si>
  <si>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</si>
  <si>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</si>
  <si>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</si>
  <si>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</si>
  <si>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</si>
  <si>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</si>
  <si>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</si>
  <si>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</si>
  <si>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</si>
  <si>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</si>
  <si>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</si>
  <si>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</si>
  <si>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</si>
  <si>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</si>
  <si>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</si>
  <si>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</si>
  <si>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</si>
  <si>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</si>
  <si>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</si>
  <si>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</si>
  <si>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</si>
  <si>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</si>
  <si>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</si>
  <si>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</si>
  <si>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</si>
  <si>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</si>
  <si>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</si>
  <si>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</si>
  <si>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</si>
  <si>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</si>
  <si>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</si>
  <si>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</si>
  <si>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</si>
  <si>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</si>
  <si>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</si>
  <si>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</si>
  <si>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</si>
  <si>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</si>
  <si>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</si>
  <si>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</si>
  <si>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</si>
  <si>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</si>
  <si>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</si>
  <si>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</si>
  <si>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t>
  </si>
  <si>
    <t>▲ 0.98</t>
  </si>
  <si>
    <t>一般会計</t>
  </si>
  <si>
    <t>水道事業会計</t>
  </si>
  <si>
    <t>下水道事業会計</t>
  </si>
  <si>
    <t>介護保険事業特別会計</t>
  </si>
  <si>
    <t>▲ 5.95</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</si>
  <si>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</si>
  <si>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</si>
  <si>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</si>
  <si>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</si>
  <si>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</si>
  <si>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</si>
  <si>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</si>
  <si>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</si>
  <si>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</si>
  <si>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</si>
  <si>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</si>
  <si>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</si>
  <si>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長野県市町村自治振興組合</t>
    <phoneticPr fontId="2"/>
  </si>
  <si>
    <t>長野県地方税滞納整理機構</t>
    <phoneticPr fontId="2"/>
  </si>
  <si>
    <t>南信地域交通災害共済事務組合</t>
    <phoneticPr fontId="2"/>
  </si>
  <si>
    <t>伊南行政組合（一般会計）</t>
    <phoneticPr fontId="2"/>
  </si>
  <si>
    <t>上伊那広域連合（一般会計）</t>
    <phoneticPr fontId="2"/>
  </si>
  <si>
    <t>長野県後期高齢者医療広域連合（一般会計）</t>
    <phoneticPr fontId="2"/>
  </si>
  <si>
    <t>長野県市町村総合事務組合（一般会計）</t>
    <phoneticPr fontId="2"/>
  </si>
  <si>
    <t>伊南行政組合（病院事業会計）</t>
    <rPh sb="7" eb="9">
      <t>ビョウイン</t>
    </rPh>
    <rPh sb="9" eb="11">
      <t>ジギョウ</t>
    </rPh>
    <phoneticPr fontId="2"/>
  </si>
  <si>
    <t>上伊那広域連合（消防事業特別会計）</t>
    <rPh sb="8" eb="10">
      <t>ショウボウ</t>
    </rPh>
    <rPh sb="10" eb="12">
      <t>ジギョウ</t>
    </rPh>
    <rPh sb="12" eb="14">
      <t>トクベツ</t>
    </rPh>
    <phoneticPr fontId="2"/>
  </si>
  <si>
    <t>上伊那広域連合（ふるさと市町村圏基金事業特別会計）</t>
    <phoneticPr fontId="2"/>
  </si>
  <si>
    <t>上伊那広域連合（土木振興事業特別会計）</t>
    <phoneticPr fontId="2"/>
  </si>
  <si>
    <t>長野県後期高齢者医療広域連合（一般会計）後期高齢者医療特別会計）</t>
    <phoneticPr fontId="2"/>
  </si>
  <si>
    <t>長野県市町村総合事務組合（非常勤職員公務災害補償特別会計）</t>
    <phoneticPr fontId="2"/>
  </si>
  <si>
    <t>中川村土地開発公社</t>
    <rPh sb="0" eb="3">
      <t>ナカガワムラ</t>
    </rPh>
    <rPh sb="3" eb="5">
      <t>トチ</t>
    </rPh>
    <rPh sb="5" eb="7">
      <t>カイハツ</t>
    </rPh>
    <rPh sb="7" eb="9">
      <t>コウシャ</t>
    </rPh>
    <phoneticPr fontId="2"/>
  </si>
  <si>
    <t>中川観光開発</t>
    <rPh sb="0" eb="2">
      <t>ナカガワ</t>
    </rPh>
    <rPh sb="2" eb="4">
      <t>カンコウ</t>
    </rPh>
    <rPh sb="4" eb="6">
      <t>カイハツ</t>
    </rPh>
    <phoneticPr fontId="2"/>
  </si>
  <si>
    <t>(1)公共施設等整備基金</t>
  </si>
  <si>
    <t>(3)地域づくり基金</t>
  </si>
  <si>
    <t>(2)災害対策基金</t>
    <phoneticPr fontId="2"/>
  </si>
  <si>
    <t>(4)地域医療確保対策基金</t>
    <phoneticPr fontId="2"/>
  </si>
  <si>
    <t>(5)福祉基金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</si>
</sst>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B576-4539-9BB3-B456A58DD0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89154</c:v>
                </c:pt>
                <c:pt idx="1">
                  <c:v>140963</c:v>
                </c:pt>
                <c:pt idx="2">
                  <c:v>145333</c:v>
                </c:pt>
                <c:pt idx="3">
                  <c:v>125837</c:v>
                </c:pt>
                <c:pt idx="4">
                  <c:v>107770</c:v>
                </c:pt>
              </c:numCache>
            </c:numRef>
          </c:val>
          <c:smooth val="0"/>
          <c:extLst>
            <c:ext xmlns:c16="http://schemas.microsoft.com/office/drawing/2014/chart" uri="{C3380CC4-5D6E-409C-BE32-E72D297353CC}">
              <c16:uniqueId val="{00000001-B576-4539-9BB3-B456A58DD0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8.36</c:v>
                </c:pt>
                <c:pt idx="1">
                  <c:v>7.58</c:v>
                </c:pt>
                <c:pt idx="2">
                  <c:v>9.81</c:v>
                </c:pt>
                <c:pt idx="3">
                  <c:v>14.38</c:v>
                </c:pt>
                <c:pt idx="4">
                  <c:v>15.88</c:v>
                </c:pt>
              </c:numCache>
            </c:numRef>
          </c:val>
          <c:extLst>
            <c:ext xmlns:c16="http://schemas.microsoft.com/office/drawing/2014/chart" uri="{C3380CC4-5D6E-409C-BE32-E72D297353CC}">
              <c16:uniqueId val="{00000000-6DA5-459C-A6D0-2F2FDD3ED1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45.56</c:v>
                </c:pt>
                <c:pt idx="1">
                  <c:v>44.24</c:v>
                </c:pt>
                <c:pt idx="2">
                  <c:v>42.02</c:v>
                </c:pt>
                <c:pt idx="3">
                  <c:v>38.49</c:v>
                </c:pt>
                <c:pt idx="4">
                  <c:v>39.729999999999997</c:v>
                </c:pt>
              </c:numCache>
            </c:numRef>
          </c:val>
          <c:extLst>
            <c:ext xmlns:c16="http://schemas.microsoft.com/office/drawing/2014/chart" uri="{C3380CC4-5D6E-409C-BE32-E72D297353CC}">
              <c16:uniqueId val="{00000001-6DA5-459C-A6D0-2F2FDD3ED1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-1.1200000000000001</c:v>
                </c:pt>
                <c:pt idx="1">
                  <c:v>-0.98</c:v>
                </c:pt>
                <c:pt idx="2">
                  <c:v>2.73</c:v>
                </c:pt>
                <c:pt idx="3">
                  <c:v>9.7200000000000006</c:v>
                </c:pt>
                <c:pt idx="4">
                  <c:v>1.07</c:v>
                </c:pt>
              </c:numCache>
            </c:numRef>
          </c:val>
          <c:smooth val="0"/>
          <c:extLst>
            <c:ext xmlns:c16="http://schemas.microsoft.com/office/drawing/2014/chart" uri="{C3380CC4-5D6E-409C-BE32-E72D297353CC}">
              <c16:uniqueId val="{00000002-6DA5-459C-A6D0-2F2FDD3ED1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1.26</c:v>
                </c:pt>
                <c:pt idx="4">
                  <c:v>0</c:v>
                </c:pt>
                <c:pt idx="5">
                  <c:v>0</c:v>
                </c:pt>
                <c:pt idx="6">
                  <c:v>0</c:v>
                </c:pt>
                <c:pt idx="7">
                  <c:v>0</c:v>
                </c:pt>
                <c:pt idx="8">
                  <c:v>0</c:v>
                </c:pt>
                <c:pt idx="9">
                  <c:v>0</c:v>
                </c:pt>
              </c:numCache>
            </c:numRef>
          </c:val>
          <c:extLst>
            <c:ext xmlns:c16="http://schemas.microsoft.com/office/drawing/2014/chart" uri="{C3380CC4-5D6E-409C-BE32-E72D297353CC}">
              <c16:uniqueId val="{00000000-EF8E-4669-8B02-FFCB183F92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8E-4669-8B02-FFCB183F92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F8E-4669-8B02-FFCB183F92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F8E-4669-8B02-FFCB183F92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EF8E-4669-8B02-FFCB183F922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0.33</c:v>
                </c:pt>
                <c:pt idx="4">
                  <c:v>#N/A</c:v>
                </c:pt>
                <c:pt idx="5">
                  <c:v>0.31</c:v>
                </c:pt>
                <c:pt idx="6">
                  <c:v>#N/A</c:v>
                </c:pt>
                <c:pt idx="7">
                  <c:v>0.28000000000000003</c:v>
                </c:pt>
                <c:pt idx="8">
                  <c:v>#N/A</c:v>
                </c:pt>
                <c:pt idx="9">
                  <c:v>0.02</c:v>
                </c:pt>
              </c:numCache>
            </c:numRef>
          </c:val>
          <c:extLst>
            <c:ext xmlns:c16="http://schemas.microsoft.com/office/drawing/2014/chart" uri="{C3380CC4-5D6E-409C-BE32-E72D297353CC}">
              <c16:uniqueId val="{00000005-EF8E-4669-8B02-FFCB183F922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0.76</c:v>
                </c:pt>
                <c:pt idx="4">
                  <c:v>5.95</c:v>
                </c:pt>
                <c:pt idx="5">
                  <c:v>#N/A</c:v>
                </c:pt>
                <c:pt idx="6">
                  <c:v>#N/A</c:v>
                </c:pt>
                <c:pt idx="7">
                  <c:v>1.17</c:v>
                </c:pt>
                <c:pt idx="8">
                  <c:v>#N/A</c:v>
                </c:pt>
                <c:pt idx="9">
                  <c:v>1.9</c:v>
                </c:pt>
              </c:numCache>
            </c:numRef>
          </c:val>
          <c:extLst>
            <c:ext xmlns:c16="http://schemas.microsoft.com/office/drawing/2014/chart" uri="{C3380CC4-5D6E-409C-BE32-E72D297353CC}">
              <c16:uniqueId val="{00000006-EF8E-4669-8B02-FFCB183F92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1.04</c:v>
                </c:pt>
                <c:pt idx="6">
                  <c:v>#N/A</c:v>
                </c:pt>
                <c:pt idx="7">
                  <c:v>1.55</c:v>
                </c:pt>
                <c:pt idx="8">
                  <c:v>#N/A</c:v>
                </c:pt>
                <c:pt idx="9">
                  <c:v>2.1800000000000002</c:v>
                </c:pt>
              </c:numCache>
            </c:numRef>
          </c:val>
          <c:extLst>
            <c:ext xmlns:c16="http://schemas.microsoft.com/office/drawing/2014/chart" uri="{C3380CC4-5D6E-409C-BE32-E72D297353CC}">
              <c16:uniqueId val="{00000007-EF8E-4669-8B02-FFCB183F922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9.4600000000000009</c:v>
                </c:pt>
                <c:pt idx="2">
                  <c:v>#N/A</c:v>
                </c:pt>
                <c:pt idx="3">
                  <c:v>8.89</c:v>
                </c:pt>
                <c:pt idx="4">
                  <c:v>#N/A</c:v>
                </c:pt>
                <c:pt idx="5">
                  <c:v>8.2799999999999994</c:v>
                </c:pt>
                <c:pt idx="6">
                  <c:v>#N/A</c:v>
                </c:pt>
                <c:pt idx="7">
                  <c:v>7.86</c:v>
                </c:pt>
                <c:pt idx="8">
                  <c:v>#N/A</c:v>
                </c:pt>
                <c:pt idx="9">
                  <c:v>8.85</c:v>
                </c:pt>
              </c:numCache>
            </c:numRef>
          </c:val>
          <c:extLst>
            <c:ext xmlns:c16="http://schemas.microsoft.com/office/drawing/2014/chart" uri="{C3380CC4-5D6E-409C-BE32-E72D297353CC}">
              <c16:uniqueId val="{00000008-EF8E-4669-8B02-FFCB183F92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8.35</c:v>
                </c:pt>
                <c:pt idx="2">
                  <c:v>#N/A</c:v>
                </c:pt>
                <c:pt idx="3">
                  <c:v>7.58</c:v>
                </c:pt>
                <c:pt idx="4">
                  <c:v>#N/A</c:v>
                </c:pt>
                <c:pt idx="5">
                  <c:v>9.81</c:v>
                </c:pt>
                <c:pt idx="6">
                  <c:v>#N/A</c:v>
                </c:pt>
                <c:pt idx="7">
                  <c:v>14.38</c:v>
                </c:pt>
                <c:pt idx="8">
                  <c:v>#N/A</c:v>
                </c:pt>
                <c:pt idx="9">
                  <c:v>15.87</c:v>
                </c:pt>
              </c:numCache>
            </c:numRef>
          </c:val>
          <c:extLst>
            <c:ext xmlns:c16="http://schemas.microsoft.com/office/drawing/2014/chart" uri="{C3380CC4-5D6E-409C-BE32-E72D297353CC}">
              <c16:uniqueId val="{00000009-EF8E-4669-8B02-FFCB183F92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546</c:v>
                </c:pt>
                <c:pt idx="5">
                  <c:v>550</c:v>
                </c:pt>
                <c:pt idx="8">
                  <c:v>553</c:v>
                </c:pt>
                <c:pt idx="11">
                  <c:v>576</c:v>
                </c:pt>
                <c:pt idx="14">
                  <c:v>527</c:v>
                </c:pt>
              </c:numCache>
            </c:numRef>
          </c:val>
          <c:extLst>
            <c:ext xmlns:c16="http://schemas.microsoft.com/office/drawing/2014/chart" uri="{C3380CC4-5D6E-409C-BE32-E72D297353CC}">
              <c16:uniqueId val="{00000000-E3D8-4774-8EC8-D214F04AF1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D8-4774-8EC8-D214F04AF1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2-E3D8-4774-8EC8-D214F04AF1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15</c:v>
                </c:pt>
                <c:pt idx="6">
                  <c:v>24</c:v>
                </c:pt>
                <c:pt idx="9">
                  <c:v>17</c:v>
                </c:pt>
                <c:pt idx="12">
                  <c:v>25</c:v>
                </c:pt>
              </c:numCache>
            </c:numRef>
          </c:val>
          <c:extLst>
            <c:ext xmlns:c16="http://schemas.microsoft.com/office/drawing/2014/chart" uri="{C3380CC4-5D6E-409C-BE32-E72D297353CC}">
              <c16:uniqueId val="{00000003-E3D8-4774-8EC8-D214F04AF1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188</c:v>
                </c:pt>
                <c:pt idx="3">
                  <c:v>201</c:v>
                </c:pt>
                <c:pt idx="6">
                  <c:v>119</c:v>
                </c:pt>
                <c:pt idx="9">
                  <c:v>110</c:v>
                </c:pt>
                <c:pt idx="12">
                  <c:v>110</c:v>
                </c:pt>
              </c:numCache>
            </c:numRef>
          </c:val>
          <c:extLst>
            <c:ext xmlns:c16="http://schemas.microsoft.com/office/drawing/2014/chart" uri="{C3380CC4-5D6E-409C-BE32-E72D297353CC}">
              <c16:uniqueId val="{00000004-E3D8-4774-8EC8-D214F04AF1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D8-4774-8EC8-D214F04AF1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D8-4774-8EC8-D214F04AF1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381</c:v>
                </c:pt>
                <c:pt idx="3">
                  <c:v>399</c:v>
                </c:pt>
                <c:pt idx="6">
                  <c:v>387</c:v>
                </c:pt>
                <c:pt idx="9">
                  <c:v>391</c:v>
                </c:pt>
                <c:pt idx="12">
                  <c:v>383</c:v>
                </c:pt>
              </c:numCache>
            </c:numRef>
          </c:val>
          <c:extLst>
            <c:ext xmlns:c16="http://schemas.microsoft.com/office/drawing/2014/chart" uri="{C3380CC4-5D6E-409C-BE32-E72D297353CC}">
              <c16:uniqueId val="{00000007-E3D8-4774-8EC8-D214F04AF1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42</c:v>
                </c:pt>
                <c:pt idx="2">
                  <c:v>#N/A</c:v>
                </c:pt>
                <c:pt idx="3">
                  <c:v>#N/A</c:v>
                </c:pt>
                <c:pt idx="4">
                  <c:v>67</c:v>
                </c:pt>
                <c:pt idx="5">
                  <c:v>#N/A</c:v>
                </c:pt>
                <c:pt idx="6">
                  <c:v>#N/A</c:v>
                </c:pt>
                <c:pt idx="7">
                  <c:v>-22</c:v>
                </c:pt>
                <c:pt idx="8">
                  <c:v>#N/A</c:v>
                </c:pt>
                <c:pt idx="9">
                  <c:v>#N/A</c:v>
                </c:pt>
                <c:pt idx="10">
                  <c:v>-58</c:v>
                </c:pt>
                <c:pt idx="11">
                  <c:v>#N/A</c:v>
                </c:pt>
                <c:pt idx="12">
                  <c:v>#N/A</c:v>
                </c:pt>
                <c:pt idx="13">
                  <c:v>-9</c:v>
                </c:pt>
                <c:pt idx="14">
                  <c:v>#N/A</c:v>
                </c:pt>
              </c:numCache>
            </c:numRef>
          </c:val>
          <c:smooth val="0"/>
          <c:extLst>
            <c:ext xmlns:c16="http://schemas.microsoft.com/office/drawing/2014/chart" uri="{C3380CC4-5D6E-409C-BE32-E72D297353CC}">
              <c16:uniqueId val="{00000008-E3D8-4774-8EC8-D214F04AF1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4689</c:v>
                </c:pt>
                <c:pt idx="5">
                  <c:v>4494</c:v>
                </c:pt>
                <c:pt idx="8">
                  <c:v>4388</c:v>
                </c:pt>
                <c:pt idx="11">
                  <c:v>4198</c:v>
                </c:pt>
                <c:pt idx="14">
                  <c:v>3975</c:v>
                </c:pt>
              </c:numCache>
            </c:numRef>
          </c:val>
          <c:extLst>
            <c:ext xmlns:c16="http://schemas.microsoft.com/office/drawing/2014/chart" uri="{C3380CC4-5D6E-409C-BE32-E72D297353CC}">
              <c16:uniqueId val="{00000000-AA31-4473-9BEC-F4BB99044B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31-4473-9BEC-F4BB99044B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2307</c:v>
                </c:pt>
                <c:pt idx="5">
                  <c:v>2401</c:v>
                </c:pt>
                <c:pt idx="8">
                  <c:v>2541</c:v>
                </c:pt>
                <c:pt idx="11">
                  <c:v>2809</c:v>
                </c:pt>
                <c:pt idx="14">
                  <c:v>3157</c:v>
                </c:pt>
              </c:numCache>
            </c:numRef>
          </c:val>
          <c:extLst>
            <c:ext xmlns:c16="http://schemas.microsoft.com/office/drawing/2014/chart" uri="{C3380CC4-5D6E-409C-BE32-E72D297353CC}">
              <c16:uniqueId val="{00000002-AA31-4473-9BEC-F4BB99044B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31-4473-9BEC-F4BB99044B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31-4473-9BEC-F4BB99044B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31-4473-9BEC-F4BB99044B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654</c:v>
                </c:pt>
                <c:pt idx="3">
                  <c:v>656</c:v>
                </c:pt>
                <c:pt idx="6">
                  <c:v>686</c:v>
                </c:pt>
                <c:pt idx="9">
                  <c:v>635</c:v>
                </c:pt>
                <c:pt idx="12">
                  <c:v>631</c:v>
                </c:pt>
              </c:numCache>
            </c:numRef>
          </c:val>
          <c:extLst>
            <c:ext xmlns:c16="http://schemas.microsoft.com/office/drawing/2014/chart" uri="{C3380CC4-5D6E-409C-BE32-E72D297353CC}">
              <c16:uniqueId val="{00000006-AA31-4473-9BEC-F4BB99044B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189</c:v>
                </c:pt>
                <c:pt idx="3">
                  <c:v>203</c:v>
                </c:pt>
                <c:pt idx="6">
                  <c:v>252</c:v>
                </c:pt>
                <c:pt idx="9">
                  <c:v>251</c:v>
                </c:pt>
                <c:pt idx="12">
                  <c:v>243</c:v>
                </c:pt>
              </c:numCache>
            </c:numRef>
          </c:val>
          <c:extLst>
            <c:ext xmlns:c16="http://schemas.microsoft.com/office/drawing/2014/chart" uri="{C3380CC4-5D6E-409C-BE32-E72D297353CC}">
              <c16:uniqueId val="{00000007-AA31-4473-9BEC-F4BB99044B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1592</c:v>
                </c:pt>
                <c:pt idx="3">
                  <c:v>1465</c:v>
                </c:pt>
                <c:pt idx="6">
                  <c:v>1228</c:v>
                </c:pt>
                <c:pt idx="9">
                  <c:v>978</c:v>
                </c:pt>
                <c:pt idx="12">
                  <c:v>743</c:v>
                </c:pt>
              </c:numCache>
            </c:numRef>
          </c:val>
          <c:extLst>
            <c:ext xmlns:c16="http://schemas.microsoft.com/office/drawing/2014/chart" uri="{C3380CC4-5D6E-409C-BE32-E72D297353CC}">
              <c16:uniqueId val="{00000008-AA31-4473-9BEC-F4BB99044B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AA31-4473-9BEC-F4BB99044B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2847</c:v>
                </c:pt>
                <c:pt idx="3">
                  <c:v>2929</c:v>
                </c:pt>
                <c:pt idx="6">
                  <c:v>2928</c:v>
                </c:pt>
                <c:pt idx="9">
                  <c:v>2788</c:v>
                </c:pt>
                <c:pt idx="12">
                  <c:v>2717</c:v>
                </c:pt>
              </c:numCache>
            </c:numRef>
          </c:val>
          <c:extLst>
            <c:ext xmlns:c16="http://schemas.microsoft.com/office/drawing/2014/chart" uri="{C3380CC4-5D6E-409C-BE32-E72D297353CC}">
              <c16:uniqueId val="{0000000A-AA31-4473-9BEC-F4BB99044B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31-4473-9BEC-F4BB99044B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1071</c:v>
                </c:pt>
                <c:pt idx="1">
                  <c:v>1071</c:v>
                </c:pt>
                <c:pt idx="2">
                  <c:v>1072</c:v>
                </c:pt>
              </c:numCache>
            </c:numRef>
          </c:val>
          <c:extLst>
            <c:ext xmlns:c16="http://schemas.microsoft.com/office/drawing/2014/chart" uri="{C3380CC4-5D6E-409C-BE32-E72D297353CC}">
              <c16:uniqueId val="{00000000-A9B5-484D-A1AA-9975B29231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A9B5-484D-A1AA-9975B29231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1068</c:v>
                </c:pt>
                <c:pt idx="1">
                  <c:v>1333</c:v>
                </c:pt>
                <c:pt idx="2">
                  <c:v>1676</c:v>
                </c:pt>
              </c:numCache>
            </c:numRef>
          </c:val>
          <c:extLst>
            <c:ext xmlns:c16="http://schemas.microsoft.com/office/drawing/2014/chart" uri="{C3380CC4-5D6E-409C-BE32-E72D297353CC}">
              <c16:uniqueId val="{00000002-A9B5-484D-A1AA-9975B29231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起債の抑制及び平準化策を実施しているため、ほぼ横ばいで元利償還金は推移しているが、今後、昭和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年代に建設された学校教育施設の更新や平成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までに集中的に実施した教育文化施設等の老朽化に伴う大規模改修や更新が必要となるため、実質公債費比率の分子も増加する見込みである。算入公債費は減少したが、今後、上水道を中心に老朽管の更新や処理場などの維持補修及び更新など公債費が増加する要因があり、また償還期間も長いため注意が必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将来負担額については全体的には減少しているものの、組合等負担については、昭和伊南総合病院の建替計画があることから、組合等負担等見込額は増加していくことが見込まれる。</a:t>
          </a:r>
        </a:p>
        <a:p>
          <a:r>
            <a:rPr kumimoji="1" lang="ja-JP" altLang="en-US" sz="1400">
              <a:latin typeface="ＭＳ ゴシック" pitchFamily="49" charset="-128"/>
              <a:ea typeface="ＭＳ ゴシック" pitchFamily="49" charset="-128"/>
            </a:rPr>
            <a:t>充当可能財源等は、基金の積み増しにより充当可能基金額は増加しているが、基準財政需要額算入見込額は減となっており、注視が必要となっている。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万円増加している。これは、公共施設等整備基金に約２億円、災害対策基金に約１億円を積立てたほか、ふるさと応援寄附金を原資として地域づくり基金に約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万円を積み増したこと等によるものである。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税の減収などの不測の事態への対応に加え、東海地震や南海トラフ地震等甚大な被害の発生をもたらす大震災等不測の事態、また老朽化した公共施設の更新整備や大規模改修など、今後の財政需要の増大にも適切に対応していけるように一定額を確保していく。しかし、現在の基金残高では、短期的な歳入不足や災害などの緊急に不測の事態には十分な額を備えているが、長期的な財源不足が生じた場合には不足する恐れが高いことから、さらなる積立てや収入確保策に努めていく。今後も長期的な財政の持続可能性を見据えたうえで、各種施設の更新計画や長寿命化策を示した中長期計画に基づく予算編成により、村債や基金の適切な管理と公共施設の管理を行い、次世代へ負担を先延ばししない責任ある財政運営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：将来における公共施設等の維持補修・整備に必要な費用の財源に充てる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：災害予防対策、災害応急対策及び災害復旧に要する経費等の財源に充てる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  　　：ふるさと応援寄附金要綱に定める寄附金使途、地方創生事業、地域づくり補助金等の費用の財源に充てる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地域医療確保対策基金：地域医療の確保対策費用の財源に充てる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：福祉の向上、快適な生活環境の形成等を図る費用の財源に充てる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：長期計画に則った財政運営を行ったことにより、約２億円の積立てを実施した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：長期計画に則った財政運営を行ったことにより、約１億円の積立てを実施した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  　　：ふるさと応援寄附を原資として、約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万円の積み増しを実施した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地域医療確保対策基金：長期計画に則った財政運営を行ったことにより、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万円の積立てを実施した</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：長期計画に則った財政運営を行ったことにより、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万円の積立てを実施した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：今後、昭和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年代以降に建設した学校や文化施設の老朽化に伴う建替えや大規模改修の課題が、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後半から顕在化してくるため、毎年度積立てを実施できるよう努める。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地域づくり基金  　　：基金の財源となる「ふるさと応援寄附金」の増額を図るため、村内事業者と連携し返礼品となる農産物や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製造品の魅力を高めると同時に取扱量を安定化させ、村の重点事業である子育て支援及び教育環境整備等の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財源に充当できるよう拡充をめざす。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万円となっており、基金利子分の積立てを行ったことで前年度から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や国方針の対応については、財源調整的な基金の取り崩し等により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一般的な財政調整基金積立適正額は標準財政規模の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％であり、令和４年度末時点では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基金額となっている。現在の積立額は短期的な緊急事態には対応ができる額だが、長期的な財源不足が生じた場合には不足する恐れが高い。金利の値上がりによる景気後退、それに伴う村税や交付税の減収、また公債費利子の増加など、今度の不測の事態に備えるため、これまで以上に長期計画及び財政規律に則った財政運営が求められる。行財政の効率化及び健全化を着実に進め、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億円の残高を確保できるよう引き続き努めていく。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万円となっており、基金利子分の積立てを行ったことで前年度から５万円の増としている。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引き続き有利な起債と言われる過疎債及び辺地債を中心に借入れを行い、大型事業事業については、起債以外の国県補助金の財源確保を検討し、各年度の起債額の平準化策を引き続き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4,712
4,644
77.05
4,753,494
4,214,068
428,379
2,698,188
2,716,684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令和２年国勢調査で、村の人口は</a:t>
          </a:r>
          <a:r>
            <a:rPr kumimoji="1" lang="en-US" altLang="ja-JP" sz="1300">
              <a:latin typeface="ＭＳ Ｐゴシック" panose="020B0600070205080204" pitchFamily="50" charset="-128"/>
              <a:ea typeface="ＭＳ Ｐゴシック" panose="020B0600070205080204" pitchFamily="50" charset="-128"/>
            </a:rPr>
            <a:t>4,651</a:t>
          </a:r>
          <a:r>
            <a:rPr kumimoji="1" lang="ja-JP" altLang="en-US" sz="1300">
              <a:latin typeface="ＭＳ Ｐゴシック" panose="020B0600070205080204" pitchFamily="50" charset="-128"/>
              <a:ea typeface="ＭＳ Ｐゴシック" panose="020B0600070205080204" pitchFamily="50" charset="-128"/>
            </a:rPr>
            <a:t>人と５年前の同調査に比べ約</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人減少（</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％の減）となり、今後も減少傾向は続く見込みとなっている。さらに</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歳以上の割合は</a:t>
          </a:r>
          <a:r>
            <a:rPr kumimoji="1" lang="en-US" altLang="ja-JP" sz="1300">
              <a:latin typeface="ＭＳ Ｐゴシック" panose="020B0600070205080204" pitchFamily="50" charset="-128"/>
              <a:ea typeface="ＭＳ Ｐゴシック" panose="020B0600070205080204" pitchFamily="50" charset="-128"/>
            </a:rPr>
            <a:t>36.1</a:t>
          </a:r>
          <a:r>
            <a:rPr kumimoji="1" lang="ja-JP" altLang="en-US" sz="1300">
              <a:latin typeface="ＭＳ Ｐゴシック" panose="020B0600070205080204" pitchFamily="50" charset="-128"/>
              <a:ea typeface="ＭＳ Ｐゴシック" panose="020B0600070205080204" pitchFamily="50" charset="-128"/>
            </a:rPr>
            <a:t>％に達し、それに伴い生産年齢人口も年々減少している。これら人口減少及び少子高齢化等により、財政基盤が脆弱なものとなっている。村では、第６次総合計画や第２期まち･ひと･しごと創生総合戦略等の長期計画を基本に、課題である少子高齢化対策や地域力の維持、子育て支援、地域資源を活かした村の魅力創生等の取り組みとあわせ、</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など行政効率化を進めることにより、財政健全化を図る。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電気料等の高騰による物件費の増等により、前年度比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76.9</a:t>
          </a:r>
          <a:r>
            <a:rPr kumimoji="1" lang="ja-JP" altLang="en-US" sz="1300">
              <a:latin typeface="ＭＳ Ｐゴシック" panose="020B0600070205080204" pitchFamily="50" charset="-128"/>
              <a:ea typeface="ＭＳ Ｐゴシック" panose="020B0600070205080204" pitchFamily="50" charset="-128"/>
            </a:rPr>
            <a:t>％となっている。類似団体の平均値を下回っているものの、公営企業会計への操出にあたる補助費については、今後、水道事業及び下水道施設等の老朽化対策等により比率を押し上げる可能性が高い。対策として、更なる水洗化率と使用料徴収率の向上を図り、</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化などの事務事業の見直し、近隣市町村との広域化などの検討を進め経営基盤の強化に取り組んでいく。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40429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08920"/>
          <a:ext cx="8382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121920</xdr:rowOff>
    </xdr:from>
    <xdr:to>
      <xdr:col>19</xdr:col>
      <xdr:colOff>133350</xdr:colOff>
      <xdr:row>61</xdr:row>
      <xdr:rowOff>143510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0892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84667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019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74083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145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6156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類似団体平均を下回っている要因として、事務経費の節減（加除法規などの</a:t>
          </a:r>
          <a:r>
            <a:rPr kumimoji="1" lang="en-US" altLang="ja-JP" sz="1300">
              <a:latin typeface="ＭＳ Ｐゴシック" panose="020B0600070205080204" pitchFamily="50" charset="-128"/>
              <a:ea typeface="ＭＳ Ｐゴシック" panose="020B0600070205080204" pitchFamily="50" charset="-128"/>
            </a:rPr>
            <a:t>Web</a:t>
          </a:r>
          <a:r>
            <a:rPr kumimoji="1" lang="ja-JP" altLang="en-US" sz="1300">
              <a:latin typeface="ＭＳ Ｐゴシック" panose="020B0600070205080204" pitchFamily="50" charset="-128"/>
              <a:ea typeface="ＭＳ Ｐゴシック" panose="020B0600070205080204" pitchFamily="50" charset="-128"/>
            </a:rPr>
            <a:t>化、事務消耗品や受信料等の一括支払い等）に努めているほか、大規模施設の高圧電気料について、プロバイダーを通じた電力供給を行い、年間約</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万円の電気料の節減を図っている。なお、プロバイダーを通じた電力については環境面に配慮し、令和５年度からは実質</a:t>
          </a:r>
          <a:r>
            <a:rPr kumimoji="1" lang="en-US" altLang="ja-JP" sz="1300">
              <a:latin typeface="ＭＳ Ｐゴシック" panose="020B0600070205080204" pitchFamily="50" charset="-128"/>
              <a:ea typeface="ＭＳ Ｐゴシック" panose="020B0600070205080204" pitchFamily="50" charset="-128"/>
            </a:rPr>
            <a:t>CO2</a:t>
          </a:r>
          <a:r>
            <a:rPr kumimoji="1" lang="ja-JP" altLang="en-US" sz="1300">
              <a:latin typeface="ＭＳ Ｐゴシック" panose="020B0600070205080204" pitchFamily="50" charset="-128"/>
              <a:ea typeface="ＭＳ Ｐゴシック" panose="020B0600070205080204" pitchFamily="50" charset="-128"/>
            </a:rPr>
            <a:t>排出ゼロのものとしている。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143432</xdr:rowOff>
    </xdr:from>
    <xdr:to>
      <xdr:col>23</xdr:col>
      <xdr:colOff>133350</xdr:colOff>
      <xdr:row>81</xdr:row>
      <xdr:rowOff>154223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0882"/>
          <a:ext cx="838200" cy="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109792</xdr:rowOff>
    </xdr:from>
    <xdr:to>
      <xdr:col>19</xdr:col>
      <xdr:colOff>133350</xdr:colOff>
      <xdr:row>81</xdr:row>
      <xdr:rowOff>143432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7242"/>
          <a:ext cx="889000" cy="3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98876</xdr:rowOff>
    </xdr:from>
    <xdr:to>
      <xdr:col>15</xdr:col>
      <xdr:colOff>82550</xdr:colOff>
      <xdr:row>81</xdr:row>
      <xdr:rowOff>109792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6326"/>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90385</xdr:rowOff>
    </xdr:from>
    <xdr:to>
      <xdr:col>11</xdr:col>
      <xdr:colOff>31750</xdr:colOff>
      <xdr:row>81</xdr:row>
      <xdr:rowOff>98876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7783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103423</xdr:rowOff>
    </xdr:from>
    <xdr:to>
      <xdr:col>23</xdr:col>
      <xdr:colOff>184150</xdr:colOff>
      <xdr:row>82</xdr:row>
      <xdr:rowOff>33573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24700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92632</xdr:rowOff>
    </xdr:from>
    <xdr:to>
      <xdr:col>19</xdr:col>
      <xdr:colOff>184150</xdr:colOff>
      <xdr:row>82</xdr:row>
      <xdr:rowOff>22782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32959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48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58992</xdr:rowOff>
    </xdr:from>
    <xdr:to>
      <xdr:col>15</xdr:col>
      <xdr:colOff>133350</xdr:colOff>
      <xdr:row>81</xdr:row>
      <xdr:rowOff>160592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170769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48076</xdr:rowOff>
    </xdr:from>
    <xdr:to>
      <xdr:col>11</xdr:col>
      <xdr:colOff>82550</xdr:colOff>
      <xdr:row>81</xdr:row>
      <xdr:rowOff>149676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159853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39585</xdr:rowOff>
    </xdr:from>
    <xdr:to>
      <xdr:col>7</xdr:col>
      <xdr:colOff>31750</xdr:colOff>
      <xdr:row>81</xdr:row>
      <xdr:rowOff>141185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151362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9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年度実施の給与構造見直しの中で一部国の見直しと差違があり類似団体平均を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た。それ以降は、類似団体平均をと１～２ポイントの間で上下する状態が続いているが、いずれも国の給与水準を下回っており、今後も類似団体平均値とほぼ同水準で推移するよう各種手当や給与等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57913</xdr:rowOff>
    </xdr:from>
    <xdr:to>
      <xdr:col>81</xdr:col>
      <xdr:colOff>44450</xdr:colOff>
      <xdr:row>88</xdr:row>
      <xdr:rowOff>96520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45513"/>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8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33782</xdr:rowOff>
    </xdr:from>
    <xdr:to>
      <xdr:col>72</xdr:col>
      <xdr:colOff>203200</xdr:colOff>
      <xdr:row>88</xdr:row>
      <xdr:rowOff>96520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2138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33782</xdr:rowOff>
    </xdr:from>
    <xdr:to>
      <xdr:col>68</xdr:col>
      <xdr:colOff>152400</xdr:colOff>
      <xdr:row>88</xdr:row>
      <xdr:rowOff>67563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21382"/>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7113</xdr:rowOff>
    </xdr:from>
    <xdr:to>
      <xdr:col>81</xdr:col>
      <xdr:colOff>95250</xdr:colOff>
      <xdr:row>88</xdr:row>
      <xdr:rowOff>108713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150640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154432</xdr:rowOff>
    </xdr:from>
    <xdr:to>
      <xdr:col>68</xdr:col>
      <xdr:colOff>203200</xdr:colOff>
      <xdr:row>88</xdr:row>
      <xdr:rowOff>84582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69359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16763</xdr:rowOff>
    </xdr:from>
    <xdr:to>
      <xdr:col>64</xdr:col>
      <xdr:colOff>152400</xdr:colOff>
      <xdr:row>88</xdr:row>
      <xdr:rowOff>118363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103140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集中改革プランによる計画的な定数管理により、類似団体平均を下回っている。あわせて、令和２年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月には組織機構の見直しを実施し、適正な行政サービスの提供に向けた取り組みを進めている。今後は、職員配置が必要な施設の精査や課数の適正化なども検討する必要がある。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171124</xdr:rowOff>
    </xdr:from>
    <xdr:to>
      <xdr:col>81</xdr:col>
      <xdr:colOff>44450</xdr:colOff>
      <xdr:row>59</xdr:row>
      <xdr:rowOff>708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115224"/>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166642</xdr:rowOff>
    </xdr:from>
    <xdr:to>
      <xdr:col>77</xdr:col>
      <xdr:colOff>44450</xdr:colOff>
      <xdr:row>59</xdr:row>
      <xdr:rowOff>708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10742"/>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153543</xdr:rowOff>
    </xdr:from>
    <xdr:to>
      <xdr:col>72</xdr:col>
      <xdr:colOff>203200</xdr:colOff>
      <xdr:row>58</xdr:row>
      <xdr:rowOff>166642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09764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126655</xdr:rowOff>
    </xdr:from>
    <xdr:to>
      <xdr:col>68</xdr:col>
      <xdr:colOff>152400</xdr:colOff>
      <xdr:row>58</xdr:row>
      <xdr:rowOff>153543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070755"/>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120324</xdr:rowOff>
    </xdr:from>
    <xdr:to>
      <xdr:col>81</xdr:col>
      <xdr:colOff>95250</xdr:colOff>
      <xdr:row>59</xdr:row>
      <xdr:rowOff>50474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6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41601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8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121358</xdr:rowOff>
    </xdr:from>
    <xdr:to>
      <xdr:col>77</xdr:col>
      <xdr:colOff>95250</xdr:colOff>
      <xdr:row>59</xdr:row>
      <xdr:rowOff>51508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61685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34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115842</xdr:rowOff>
    </xdr:from>
    <xdr:to>
      <xdr:col>73</xdr:col>
      <xdr:colOff>44450</xdr:colOff>
      <xdr:row>59</xdr:row>
      <xdr:rowOff>45992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56169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102743</xdr:rowOff>
    </xdr:from>
    <xdr:to>
      <xdr:col>68</xdr:col>
      <xdr:colOff>203200</xdr:colOff>
      <xdr:row>59</xdr:row>
      <xdr:rowOff>32893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43070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75855</xdr:rowOff>
    </xdr:from>
    <xdr:to>
      <xdr:col>64</xdr:col>
      <xdr:colOff>152400</xdr:colOff>
      <xdr:row>59</xdr:row>
      <xdr:rowOff>6005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7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なり、類似団体平均を大幅に下回っている。主な要因として、過去に実施した大型事業（文化センター建設や下水道事業など）の公債費のピークが過ぎたことや、数年にわたって実施した地方債の繰上償還による地方債残高の負担軽減策が挙げられる。引き続き、老朽化施設の大規模改修や建替えなど大型事業を行う際は、国県の補助金や交付金とセットで起債借入れを行うなど、できる限り公債費の抑制策と平準化策を併せて財政運営を行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38</xdr:row>
      <xdr:rowOff>59690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4782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39</xdr:row>
      <xdr:rowOff>16933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5747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81280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034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81280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8890</xdr:rowOff>
    </xdr:from>
    <xdr:to>
      <xdr:col>77</xdr:col>
      <xdr:colOff>95250</xdr:colOff>
      <xdr:row>38</xdr:row>
      <xdr:rowOff>110490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120667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健全と判断される指標となっている。主な要因としては、過去に実施した大型事業（文化センター建設や下水道事業など）の公債費のピークが過ぎたこと、さらに数年にわたって実施した地方債の繰上償還による地方債残高の負担軽減策が挙げられる。今後も、公債費等義務的経費の抑制及び平準化を中心とする財政運営を進め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4,712
4,644
77.05
4,753,494
4,214,068
428,379
2,698,188
2,716,684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集中改革プランにより定数等について行政改革を行い、類似団体平均を下回っている。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99568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03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0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77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年度以降、公共用施設について指定管理者制度を導入し利活用を図っている。また、事務経費の節減（加除法規などの</a:t>
          </a:r>
          <a:r>
            <a:rPr kumimoji="1" lang="en-US" altLang="ja-JP" sz="1300">
              <a:latin typeface="ＭＳ Ｐゴシック" panose="020B0600070205080204" pitchFamily="50" charset="-128"/>
              <a:ea typeface="ＭＳ Ｐゴシック" panose="020B0600070205080204" pitchFamily="50" charset="-128"/>
            </a:rPr>
            <a:t>Web</a:t>
          </a:r>
          <a:r>
            <a:rPr kumimoji="1" lang="ja-JP" altLang="en-US" sz="1300">
              <a:latin typeface="ＭＳ Ｐゴシック" panose="020B0600070205080204" pitchFamily="50" charset="-128"/>
              <a:ea typeface="ＭＳ Ｐゴシック" panose="020B0600070205080204" pitchFamily="50" charset="-128"/>
            </a:rPr>
            <a:t>化、事務消耗品や受信料等の一括支払い等）に努めているほか、大規模施設の高圧電気料について、プロバイダーを通じた電力供給を行い、年間約</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万円の電気料の節減を図っている。なお、プロバイダーを通じた電力については環境面に配慮し、令和５年度からは実質</a:t>
          </a:r>
          <a:r>
            <a:rPr kumimoji="1" lang="en-US" altLang="ja-JP" sz="1300">
              <a:latin typeface="ＭＳ Ｐゴシック" panose="020B0600070205080204" pitchFamily="50" charset="-128"/>
              <a:ea typeface="ＭＳ Ｐゴシック" panose="020B0600070205080204" pitchFamily="50" charset="-128"/>
            </a:rPr>
            <a:t>CO2</a:t>
          </a:r>
          <a:r>
            <a:rPr kumimoji="1" lang="ja-JP" altLang="en-US" sz="1300">
              <a:latin typeface="ＭＳ Ｐゴシック" panose="020B0600070205080204" pitchFamily="50" charset="-128"/>
              <a:ea typeface="ＭＳ Ｐゴシック" panose="020B0600070205080204" pitchFamily="50" charset="-128"/>
            </a:rPr>
            <a:t>排出ゼロのものとしている。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113284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96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17272</xdr:rowOff>
    </xdr:from>
    <xdr:to>
      <xdr:col>73</xdr:col>
      <xdr:colOff>180975</xdr:colOff>
      <xdr:row>16</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0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65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137922</xdr:rowOff>
    </xdr:from>
    <xdr:to>
      <xdr:col>74</xdr:col>
      <xdr:colOff>31750</xdr:colOff>
      <xdr:row>16</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78249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年々増加しており、類似団体を上回っている。令和元年度以降、福祉医療費給付や自立支援医療給付（重度利用サービス等）の増加など、当該費目は今後も上昇傾向が続く見込みのため、適正な給付となるよう精確な資格審査を行いつつ、予防事業を推進することで受給者数及び給付費の減少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その他分については、全国及び県平均を大きく上回っていたが、令和２年度に公共下水道事業及び農業集落排水事業が法適用の公営企業会計に移行したことで操出金が大幅減となり類似団体平均を下回った。</a:t>
          </a:r>
        </a:p>
        <a:p>
          <a:r>
            <a:rPr kumimoji="1" lang="ja-JP" altLang="en-US" sz="1300">
              <a:latin typeface="ＭＳ Ｐゴシック" panose="020B0600070205080204" pitchFamily="50" charset="-128"/>
              <a:ea typeface="ＭＳ Ｐゴシック" panose="020B0600070205080204" pitchFamily="50" charset="-128"/>
            </a:rPr>
            <a:t>数値を上げる要因となる国保・介護保険事業会計への操出について、保険料の適正化や予防事業を推進することにより受給者数及び給付費の減少に努めていく。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75565</xdr:rowOff>
    </xdr:from>
    <xdr:to>
      <xdr:col>82</xdr:col>
      <xdr:colOff>107950</xdr:colOff>
      <xdr:row>56</xdr:row>
      <xdr:rowOff>109855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767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109855</xdr:rowOff>
    </xdr:from>
    <xdr:to>
      <xdr:col>78</xdr:col>
      <xdr:colOff>69850</xdr:colOff>
      <xdr:row>56</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11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59</xdr:row>
      <xdr:rowOff>109855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28200"/>
          <a:ext cx="8890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109855</xdr:rowOff>
    </xdr:from>
    <xdr:to>
      <xdr:col>69</xdr:col>
      <xdr:colOff>92075</xdr:colOff>
      <xdr:row>59</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225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24765</xdr:rowOff>
    </xdr:from>
    <xdr:to>
      <xdr:col>82</xdr:col>
      <xdr:colOff>158750</xdr:colOff>
      <xdr:row>56</xdr:row>
      <xdr:rowOff>126365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41292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7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59055</xdr:rowOff>
    </xdr:from>
    <xdr:to>
      <xdr:col>78</xdr:col>
      <xdr:colOff>120650</xdr:colOff>
      <xdr:row>56</xdr:row>
      <xdr:rowOff>160655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170832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2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59055</xdr:rowOff>
    </xdr:from>
    <xdr:to>
      <xdr:col>69</xdr:col>
      <xdr:colOff>142875</xdr:colOff>
      <xdr:row>59</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145432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93345</xdr:rowOff>
    </xdr:from>
    <xdr:to>
      <xdr:col>65</xdr:col>
      <xdr:colOff>53975</xdr:colOff>
      <xdr:row>60</xdr:row>
      <xdr:rowOff>23495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8272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まで類似団体平均を下回っていたが、令和２年度に公共下水道事業及び農業集落排水事業が法適用の公営企業会計に移行したことで補助費が大幅増となっている。引き続き、下水道事業においては、更なる水洗化率と使用料徴収率の向上を図り、また</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化などの事務事業の見直し、近隣市町村との広域化などの検討を進め、経営基盤の強化に取り組み補助費の軽減を図っていく。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35560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4500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38</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450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38</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52896"/>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年度までに集中的に実施した教育文化施設整備等の負担が徐々に縮小してきたことなどにより、平成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年度を境に類似団体を下回る状態まで改善している。引き続き、財政規律に則った財政運営を行っていく。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76</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08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76</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086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100330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88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111761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が必要とする事業を見極め、子どもからお年寄りまでが安心して暮らし続けられる村となるよう、福祉や教育、防災に充分な額を確保できるハードとソフト事業のバランスのとれた財政運営を行っていく。その中でも、住民が安心して暮らしていくための医療・福祉の充実、教育・子育て支援、さらには防災など公でしかできなことに重点を置き、民間事業者や住民とは支援を通じた伴走を目指し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168911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68630"/>
          <a:ext cx="8382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686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134620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71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134620</xdr:rowOff>
    </xdr:from>
    <xdr:to>
      <xdr:col>69</xdr:col>
      <xdr:colOff>92075</xdr:colOff>
      <xdr:row>78</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3362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118111</xdr:rowOff>
    </xdr:from>
    <xdr:to>
      <xdr:col>82</xdr:col>
      <xdr:colOff>158750</xdr:colOff>
      <xdr:row>78</xdr:row>
      <xdr:rowOff>48261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134638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165116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5139</xdr:rowOff>
    </xdr:from>
    <xdr:to>
      <xdr:col>29</xdr:col>
      <xdr:colOff>127000</xdr:colOff>
      <xdr:row>20</xdr:row>
      <xdr:rowOff>16918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81764"/>
          <a:ext cx="647700" cy="1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16918</xdr:rowOff>
    </xdr:from>
    <xdr:to>
      <xdr:col>26</xdr:col>
      <xdr:colOff>50800</xdr:colOff>
      <xdr:row>20</xdr:row>
      <xdr:rowOff>69433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93543"/>
          <a:ext cx="698500" cy="5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69433</xdr:rowOff>
    </xdr:from>
    <xdr:to>
      <xdr:col>22</xdr:col>
      <xdr:colOff>114300</xdr:colOff>
      <xdr:row>20</xdr:row>
      <xdr:rowOff>82984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46058"/>
          <a:ext cx="698500" cy="1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82984</xdr:rowOff>
    </xdr:from>
    <xdr:to>
      <xdr:col>18</xdr:col>
      <xdr:colOff>177800</xdr:colOff>
      <xdr:row>20</xdr:row>
      <xdr:rowOff>97052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59609"/>
          <a:ext cx="698500" cy="1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125789</xdr:rowOff>
    </xdr:from>
    <xdr:to>
      <xdr:col>29</xdr:col>
      <xdr:colOff>177800</xdr:colOff>
      <xdr:row>20</xdr:row>
      <xdr:rowOff>55939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3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34366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137568</xdr:rowOff>
    </xdr:from>
    <xdr:to>
      <xdr:col>26</xdr:col>
      <xdr:colOff>101600</xdr:colOff>
      <xdr:row>20</xdr:row>
      <xdr:rowOff>67718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4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52495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2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18633</xdr:rowOff>
    </xdr:from>
    <xdr:to>
      <xdr:col>22</xdr:col>
      <xdr:colOff>165100</xdr:colOff>
      <xdr:row>20</xdr:row>
      <xdr:rowOff>120233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9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105010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8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32184</xdr:rowOff>
    </xdr:from>
    <xdr:to>
      <xdr:col>19</xdr:col>
      <xdr:colOff>38100</xdr:colOff>
      <xdr:row>20</xdr:row>
      <xdr:rowOff>133784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50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118561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46252</xdr:rowOff>
    </xdr:from>
    <xdr:to>
      <xdr:col>15</xdr:col>
      <xdr:colOff>101600</xdr:colOff>
      <xdr:row>20</xdr:row>
      <xdr:rowOff>147852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52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132629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60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21570</xdr:rowOff>
    </xdr:from>
    <xdr:to>
      <xdr:col>29</xdr:col>
      <xdr:colOff>127000</xdr:colOff>
      <xdr:row>38</xdr:row>
      <xdr:rowOff>73458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489170"/>
          <a:ext cx="647700" cy="5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33621</xdr:rowOff>
    </xdr:from>
    <xdr:to>
      <xdr:col>26</xdr:col>
      <xdr:colOff>50800</xdr:colOff>
      <xdr:row>38</xdr:row>
      <xdr:rowOff>73458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501221"/>
          <a:ext cx="6985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293915</xdr:rowOff>
    </xdr:from>
    <xdr:to>
      <xdr:col>22</xdr:col>
      <xdr:colOff>114300</xdr:colOff>
      <xdr:row>38</xdr:row>
      <xdr:rowOff>33621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418615"/>
          <a:ext cx="698500" cy="8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293915</xdr:rowOff>
    </xdr:from>
    <xdr:to>
      <xdr:col>18</xdr:col>
      <xdr:colOff>177800</xdr:colOff>
      <xdr:row>37</xdr:row>
      <xdr:rowOff>316208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418615"/>
          <a:ext cx="698500" cy="2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313670</xdr:rowOff>
    </xdr:from>
    <xdr:to>
      <xdr:col>29</xdr:col>
      <xdr:colOff>177800</xdr:colOff>
      <xdr:row>38</xdr:row>
      <xdr:rowOff>72370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438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222247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4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22658</xdr:rowOff>
    </xdr:from>
    <xdr:to>
      <xdr:col>26</xdr:col>
      <xdr:colOff>101600</xdr:colOff>
      <xdr:row>38</xdr:row>
      <xdr:rowOff>124258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49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109035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576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325721</xdr:rowOff>
    </xdr:from>
    <xdr:to>
      <xdr:col>22</xdr:col>
      <xdr:colOff>165100</xdr:colOff>
      <xdr:row>38</xdr:row>
      <xdr:rowOff>84421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45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69198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53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243115</xdr:rowOff>
    </xdr:from>
    <xdr:to>
      <xdr:col>19</xdr:col>
      <xdr:colOff>38100</xdr:colOff>
      <xdr:row>38</xdr:row>
      <xdr:rowOff>1815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36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329492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45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265408</xdr:rowOff>
    </xdr:from>
    <xdr:to>
      <xdr:col>15</xdr:col>
      <xdr:colOff>101600</xdr:colOff>
      <xdr:row>38</xdr:row>
      <xdr:rowOff>24108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9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8885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7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4,712
4,644
77.05
4,753,494
4,214,068
428,379
2,698,188
2,716,684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35904</xdr:rowOff>
    </xdr:from>
    <xdr:to>
      <xdr:col>24</xdr:col>
      <xdr:colOff>63500</xdr:colOff>
      <xdr:row>37</xdr:row>
      <xdr:rowOff>46946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9554"/>
          <a:ext cx="8382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46946</xdr:rowOff>
    </xdr:from>
    <xdr:to>
      <xdr:col>19</xdr:col>
      <xdr:colOff>177800</xdr:colOff>
      <xdr:row>37</xdr:row>
      <xdr:rowOff>85842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90596"/>
          <a:ext cx="8890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85842</xdr:rowOff>
    </xdr:from>
    <xdr:to>
      <xdr:col>15</xdr:col>
      <xdr:colOff>50800</xdr:colOff>
      <xdr:row>37</xdr:row>
      <xdr:rowOff>161910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9492"/>
          <a:ext cx="889000" cy="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161910</xdr:rowOff>
    </xdr:from>
    <xdr:to>
      <xdr:col>10</xdr:col>
      <xdr:colOff>114300</xdr:colOff>
      <xdr:row>37</xdr:row>
      <xdr:rowOff>166970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556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156554</xdr:rowOff>
    </xdr:from>
    <xdr:to>
      <xdr:col>24</xdr:col>
      <xdr:colOff>114300</xdr:colOff>
      <xdr:row>37</xdr:row>
      <xdr:rowOff>86704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134981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167596</xdr:rowOff>
    </xdr:from>
    <xdr:to>
      <xdr:col>20</xdr:col>
      <xdr:colOff>38100</xdr:colOff>
      <xdr:row>37</xdr:row>
      <xdr:rowOff>97746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88873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3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35042</xdr:rowOff>
    </xdr:from>
    <xdr:to>
      <xdr:col>15</xdr:col>
      <xdr:colOff>101600</xdr:colOff>
      <xdr:row>37</xdr:row>
      <xdr:rowOff>136642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127769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111110</xdr:rowOff>
    </xdr:from>
    <xdr:to>
      <xdr:col>10</xdr:col>
      <xdr:colOff>165100</xdr:colOff>
      <xdr:row>38</xdr:row>
      <xdr:rowOff>41260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32387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116170</xdr:rowOff>
    </xdr:from>
    <xdr:to>
      <xdr:col>6</xdr:col>
      <xdr:colOff>38100</xdr:colOff>
      <xdr:row>38</xdr:row>
      <xdr:rowOff>46320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37447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138531</xdr:rowOff>
    </xdr:from>
    <xdr:to>
      <xdr:col>24</xdr:col>
      <xdr:colOff>63500</xdr:colOff>
      <xdr:row>58</xdr:row>
      <xdr:rowOff>151452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82631"/>
          <a:ext cx="838200" cy="1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151452</xdr:rowOff>
    </xdr:from>
    <xdr:to>
      <xdr:col>19</xdr:col>
      <xdr:colOff>177800</xdr:colOff>
      <xdr:row>59</xdr:row>
      <xdr:rowOff>2370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5552"/>
          <a:ext cx="889000" cy="2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143976</xdr:rowOff>
    </xdr:from>
    <xdr:to>
      <xdr:col>15</xdr:col>
      <xdr:colOff>50800</xdr:colOff>
      <xdr:row>59</xdr:row>
      <xdr:rowOff>2370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88076"/>
          <a:ext cx="889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143976</xdr:rowOff>
    </xdr:from>
    <xdr:to>
      <xdr:col>10</xdr:col>
      <xdr:colOff>114300</xdr:colOff>
      <xdr:row>58</xdr:row>
      <xdr:rowOff>151836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8076"/>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87731</xdr:rowOff>
    </xdr:from>
    <xdr:to>
      <xdr:col>24</xdr:col>
      <xdr:colOff>114300</xdr:colOff>
      <xdr:row>59</xdr:row>
      <xdr:rowOff>17881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4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100652</xdr:rowOff>
    </xdr:from>
    <xdr:to>
      <xdr:col>20</xdr:col>
      <xdr:colOff>38100</xdr:colOff>
      <xdr:row>59</xdr:row>
      <xdr:rowOff>30802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21929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3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123020</xdr:rowOff>
    </xdr:from>
    <xdr:to>
      <xdr:col>15</xdr:col>
      <xdr:colOff>101600</xdr:colOff>
      <xdr:row>59</xdr:row>
      <xdr:rowOff>53170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44297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93176</xdr:rowOff>
    </xdr:from>
    <xdr:to>
      <xdr:col>10</xdr:col>
      <xdr:colOff>165100</xdr:colOff>
      <xdr:row>59</xdr:row>
      <xdr:rowOff>23326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14453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3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101036</xdr:rowOff>
    </xdr:from>
    <xdr:to>
      <xdr:col>6</xdr:col>
      <xdr:colOff>38100</xdr:colOff>
      <xdr:row>59</xdr:row>
      <xdr:rowOff>31186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22313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3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165354</xdr:rowOff>
    </xdr:from>
    <xdr:to>
      <xdr:col>24</xdr:col>
      <xdr:colOff>63500</xdr:colOff>
      <xdr:row>78</xdr:row>
      <xdr:rowOff>15273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67004"/>
          <a:ext cx="8382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165354</xdr:rowOff>
    </xdr:from>
    <xdr:to>
      <xdr:col>19</xdr:col>
      <xdr:colOff>177800</xdr:colOff>
      <xdr:row>78</xdr:row>
      <xdr:rowOff>3060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7004"/>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3060</xdr:rowOff>
    </xdr:from>
    <xdr:to>
      <xdr:col>15</xdr:col>
      <xdr:colOff>50800</xdr:colOff>
      <xdr:row>78</xdr:row>
      <xdr:rowOff>5500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76160"/>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5500</xdr:rowOff>
    </xdr:from>
    <xdr:to>
      <xdr:col>10</xdr:col>
      <xdr:colOff>114300</xdr:colOff>
      <xdr:row>78</xdr:row>
      <xdr:rowOff>6152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7860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135923</xdr:rowOff>
    </xdr:from>
    <xdr:to>
      <xdr:col>24</xdr:col>
      <xdr:colOff>114300</xdr:colOff>
      <xdr:row>78</xdr:row>
      <xdr:rowOff>66073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50850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114554</xdr:rowOff>
    </xdr:from>
    <xdr:to>
      <xdr:col>20</xdr:col>
      <xdr:colOff>38100</xdr:colOff>
      <xdr:row>78</xdr:row>
      <xdr:rowOff>44704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35831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123710</xdr:rowOff>
    </xdr:from>
    <xdr:to>
      <xdr:col>15</xdr:col>
      <xdr:colOff>101600</xdr:colOff>
      <xdr:row>78</xdr:row>
      <xdr:rowOff>53860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44987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126150</xdr:rowOff>
    </xdr:from>
    <xdr:to>
      <xdr:col>10</xdr:col>
      <xdr:colOff>165100</xdr:colOff>
      <xdr:row>78</xdr:row>
      <xdr:rowOff>56300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47427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126802</xdr:rowOff>
    </xdr:from>
    <xdr:to>
      <xdr:col>6</xdr:col>
      <xdr:colOff>38100</xdr:colOff>
      <xdr:row>78</xdr:row>
      <xdr:rowOff>56952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48079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108221</xdr:rowOff>
    </xdr:from>
    <xdr:to>
      <xdr:col>24</xdr:col>
      <xdr:colOff>63500</xdr:colOff>
      <xdr:row>96</xdr:row>
      <xdr:rowOff>83472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95971"/>
          <a:ext cx="838200" cy="1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108221</xdr:rowOff>
    </xdr:from>
    <xdr:to>
      <xdr:col>19</xdr:col>
      <xdr:colOff>177800</xdr:colOff>
      <xdr:row>96</xdr:row>
      <xdr:rowOff>91900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95971"/>
          <a:ext cx="889000" cy="15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91900</xdr:rowOff>
    </xdr:from>
    <xdr:to>
      <xdr:col>15</xdr:col>
      <xdr:colOff>50800</xdr:colOff>
      <xdr:row>96</xdr:row>
      <xdr:rowOff>152974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51100"/>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152974</xdr:rowOff>
    </xdr:from>
    <xdr:to>
      <xdr:col>10</xdr:col>
      <xdr:colOff>114300</xdr:colOff>
      <xdr:row>97</xdr:row>
      <xdr:rowOff>1893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2174"/>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32672</xdr:rowOff>
    </xdr:from>
    <xdr:to>
      <xdr:col>24</xdr:col>
      <xdr:colOff>114300</xdr:colOff>
      <xdr:row>96</xdr:row>
      <xdr:rowOff>134272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11099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7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57421</xdr:rowOff>
    </xdr:from>
    <xdr:to>
      <xdr:col>20</xdr:col>
      <xdr:colOff>38100</xdr:colOff>
      <xdr:row>95</xdr:row>
      <xdr:rowOff>159021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150148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41100</xdr:rowOff>
    </xdr:from>
    <xdr:to>
      <xdr:col>15</xdr:col>
      <xdr:colOff>101600</xdr:colOff>
      <xdr:row>96</xdr:row>
      <xdr:rowOff>142700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133827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102174</xdr:rowOff>
    </xdr:from>
    <xdr:to>
      <xdr:col>10</xdr:col>
      <xdr:colOff>165100</xdr:colOff>
      <xdr:row>97</xdr:row>
      <xdr:rowOff>32324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122543</xdr:rowOff>
    </xdr:from>
    <xdr:to>
      <xdr:col>6</xdr:col>
      <xdr:colOff>38100</xdr:colOff>
      <xdr:row>97</xdr:row>
      <xdr:rowOff>52693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43820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53036</xdr:rowOff>
    </xdr:from>
    <xdr:to>
      <xdr:col>55</xdr:col>
      <xdr:colOff>0</xdr:colOff>
      <xdr:row>37</xdr:row>
      <xdr:rowOff>98053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96686"/>
          <a:ext cx="838200" cy="4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65274</xdr:rowOff>
    </xdr:from>
    <xdr:to>
      <xdr:col>50</xdr:col>
      <xdr:colOff>114300</xdr:colOff>
      <xdr:row>37</xdr:row>
      <xdr:rowOff>98053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37474"/>
          <a:ext cx="889000" cy="2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65274</xdr:rowOff>
    </xdr:from>
    <xdr:to>
      <xdr:col>45</xdr:col>
      <xdr:colOff>177800</xdr:colOff>
      <xdr:row>38</xdr:row>
      <xdr:rowOff>39358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37474"/>
          <a:ext cx="889000" cy="3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39358</xdr:rowOff>
    </xdr:from>
    <xdr:to>
      <xdr:col>41</xdr:col>
      <xdr:colOff>50800</xdr:colOff>
      <xdr:row>38</xdr:row>
      <xdr:rowOff>63836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54458"/>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2236</xdr:rowOff>
    </xdr:from>
    <xdr:to>
      <xdr:col>55</xdr:col>
      <xdr:colOff>50800</xdr:colOff>
      <xdr:row>37</xdr:row>
      <xdr:rowOff>103836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152113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2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47253</xdr:rowOff>
    </xdr:from>
    <xdr:to>
      <xdr:col>50</xdr:col>
      <xdr:colOff>165100</xdr:colOff>
      <xdr:row>37</xdr:row>
      <xdr:rowOff>148853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139980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14474</xdr:rowOff>
    </xdr:from>
    <xdr:to>
      <xdr:col>46</xdr:col>
      <xdr:colOff>38100</xdr:colOff>
      <xdr:row>36</xdr:row>
      <xdr:rowOff>116074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107201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160008</xdr:rowOff>
    </xdr:from>
    <xdr:to>
      <xdr:col>41</xdr:col>
      <xdr:colOff>101600</xdr:colOff>
      <xdr:row>38</xdr:row>
      <xdr:rowOff>90158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81285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13036</xdr:rowOff>
    </xdr:from>
    <xdr:to>
      <xdr:col>36</xdr:col>
      <xdr:colOff>165100</xdr:colOff>
      <xdr:row>38</xdr:row>
      <xdr:rowOff>114636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105763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124934</xdr:rowOff>
    </xdr:from>
    <xdr:to>
      <xdr:col>55</xdr:col>
      <xdr:colOff>0</xdr:colOff>
      <xdr:row>57</xdr:row>
      <xdr:rowOff>135259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97584"/>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113792</xdr:rowOff>
    </xdr:from>
    <xdr:to>
      <xdr:col>50</xdr:col>
      <xdr:colOff>114300</xdr:colOff>
      <xdr:row>57</xdr:row>
      <xdr:rowOff>124934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86442"/>
          <a:ext cx="889000" cy="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113792</xdr:rowOff>
    </xdr:from>
    <xdr:to>
      <xdr:col>45</xdr:col>
      <xdr:colOff>177800</xdr:colOff>
      <xdr:row>57</xdr:row>
      <xdr:rowOff>116290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86442"/>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116290</xdr:rowOff>
    </xdr:from>
    <xdr:to>
      <xdr:col>41</xdr:col>
      <xdr:colOff>50800</xdr:colOff>
      <xdr:row>57</xdr:row>
      <xdr:rowOff>145899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88940"/>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84459</xdr:rowOff>
    </xdr:from>
    <xdr:to>
      <xdr:col>55</xdr:col>
      <xdr:colOff>50800</xdr:colOff>
      <xdr:row>58</xdr:row>
      <xdr:rowOff>14609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5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170836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74134</xdr:rowOff>
    </xdr:from>
    <xdr:to>
      <xdr:col>50</xdr:col>
      <xdr:colOff>165100</xdr:colOff>
      <xdr:row>58</xdr:row>
      <xdr:rowOff>4284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4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166861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3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62992</xdr:rowOff>
    </xdr:from>
    <xdr:to>
      <xdr:col>46</xdr:col>
      <xdr:colOff>38100</xdr:colOff>
      <xdr:row>57</xdr:row>
      <xdr:rowOff>164592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155719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65490</xdr:rowOff>
    </xdr:from>
    <xdr:to>
      <xdr:col>41</xdr:col>
      <xdr:colOff>101600</xdr:colOff>
      <xdr:row>57</xdr:row>
      <xdr:rowOff>167090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158217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95099</xdr:rowOff>
    </xdr:from>
    <xdr:to>
      <xdr:col>36</xdr:col>
      <xdr:colOff>165100</xdr:colOff>
      <xdr:row>58</xdr:row>
      <xdr:rowOff>25249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21904</xdr:rowOff>
    </xdr:from>
    <xdr:to>
      <xdr:col>55</xdr:col>
      <xdr:colOff>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95004"/>
          <a:ext cx="8382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9252</xdr:rowOff>
    </xdr:from>
    <xdr:to>
      <xdr:col>50</xdr:col>
      <xdr:colOff>114300</xdr:colOff>
      <xdr:row>78</xdr:row>
      <xdr:rowOff>21904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2352"/>
          <a:ext cx="889000" cy="1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9252</xdr:rowOff>
    </xdr:from>
    <xdr:to>
      <xdr:col>45</xdr:col>
      <xdr:colOff>177800</xdr:colOff>
      <xdr:row>78</xdr:row>
      <xdr:rowOff>24614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235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19141</xdr:rowOff>
    </xdr:from>
    <xdr:to>
      <xdr:col>41</xdr:col>
      <xdr:colOff>50800</xdr:colOff>
      <xdr:row>78</xdr:row>
      <xdr:rowOff>24614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2241"/>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249299"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142554</xdr:rowOff>
    </xdr:from>
    <xdr:to>
      <xdr:col>50</xdr:col>
      <xdr:colOff>165100</xdr:colOff>
      <xdr:row>78</xdr:row>
      <xdr:rowOff>72704</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63831</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129902</xdr:rowOff>
    </xdr:from>
    <xdr:to>
      <xdr:col>46</xdr:col>
      <xdr:colOff>38100</xdr:colOff>
      <xdr:row>78</xdr:row>
      <xdr:rowOff>60052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51179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145264</xdr:rowOff>
    </xdr:from>
    <xdr:to>
      <xdr:col>41</xdr:col>
      <xdr:colOff>101600</xdr:colOff>
      <xdr:row>78</xdr:row>
      <xdr:rowOff>75414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66541</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139791</xdr:rowOff>
    </xdr:from>
    <xdr:to>
      <xdr:col>36</xdr:col>
      <xdr:colOff>165100</xdr:colOff>
      <xdr:row>78</xdr:row>
      <xdr:rowOff>69941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61068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3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163443</xdr:rowOff>
    </xdr:from>
    <xdr:to>
      <xdr:col>55</xdr:col>
      <xdr:colOff>0</xdr:colOff>
      <xdr:row>98</xdr:row>
      <xdr:rowOff>15461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794093"/>
          <a:ext cx="838200" cy="2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163443</xdr:rowOff>
    </xdr:from>
    <xdr:to>
      <xdr:col>50</xdr:col>
      <xdr:colOff>114300</xdr:colOff>
      <xdr:row>97</xdr:row>
      <xdr:rowOff>169529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794093"/>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129529</xdr:rowOff>
    </xdr:from>
    <xdr:to>
      <xdr:col>45</xdr:col>
      <xdr:colOff>177800</xdr:colOff>
      <xdr:row>97</xdr:row>
      <xdr:rowOff>169529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760179"/>
          <a:ext cx="889000" cy="4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129529</xdr:rowOff>
    </xdr:from>
    <xdr:to>
      <xdr:col>41</xdr:col>
      <xdr:colOff>50800</xdr:colOff>
      <xdr:row>98</xdr:row>
      <xdr:rowOff>76257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760179"/>
          <a:ext cx="889000" cy="11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136111</xdr:rowOff>
    </xdr:from>
    <xdr:to>
      <xdr:col>55</xdr:col>
      <xdr:colOff>50800</xdr:colOff>
      <xdr:row>98</xdr:row>
      <xdr:rowOff>66261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114538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4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112643</xdr:rowOff>
    </xdr:from>
    <xdr:to>
      <xdr:col>50</xdr:col>
      <xdr:colOff>165100</xdr:colOff>
      <xdr:row>98</xdr:row>
      <xdr:rowOff>42793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33920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3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118729</xdr:rowOff>
    </xdr:from>
    <xdr:to>
      <xdr:col>46</xdr:col>
      <xdr:colOff>38100</xdr:colOff>
      <xdr:row>98</xdr:row>
      <xdr:rowOff>48879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4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40006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4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78729</xdr:rowOff>
    </xdr:from>
    <xdr:to>
      <xdr:col>41</xdr:col>
      <xdr:colOff>101600</xdr:colOff>
      <xdr:row>98</xdr:row>
      <xdr:rowOff>8879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80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25457</xdr:rowOff>
    </xdr:from>
    <xdr:to>
      <xdr:col>36</xdr:col>
      <xdr:colOff>165100</xdr:colOff>
      <xdr:row>98</xdr:row>
      <xdr:rowOff>127057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118184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2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154439</xdr:rowOff>
    </xdr:from>
    <xdr:to>
      <xdr:col>85</xdr:col>
      <xdr:colOff>127000</xdr:colOff>
      <xdr:row>38</xdr:row>
      <xdr:rowOff>168216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69539"/>
          <a:ext cx="8382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168216</xdr:rowOff>
    </xdr:from>
    <xdr:to>
      <xdr:col>81</xdr:col>
      <xdr:colOff>50800</xdr:colOff>
      <xdr:row>39</xdr:row>
      <xdr:rowOff>15584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83316"/>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15584</xdr:rowOff>
    </xdr:from>
    <xdr:to>
      <xdr:col>76</xdr:col>
      <xdr:colOff>114300</xdr:colOff>
      <xdr:row>39</xdr:row>
      <xdr:rowOff>38688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02134"/>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31348</xdr:rowOff>
    </xdr:from>
    <xdr:to>
      <xdr:col>71</xdr:col>
      <xdr:colOff>177800</xdr:colOff>
      <xdr:row>39</xdr:row>
      <xdr:rowOff>38688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17898"/>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103639</xdr:rowOff>
    </xdr:from>
    <xdr:to>
      <xdr:col>85</xdr:col>
      <xdr:colOff>177800</xdr:colOff>
      <xdr:row>39</xdr:row>
      <xdr:rowOff>33789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63016</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0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117416</xdr:rowOff>
    </xdr:from>
    <xdr:to>
      <xdr:col>81</xdr:col>
      <xdr:colOff>101600</xdr:colOff>
      <xdr:row>39</xdr:row>
      <xdr:rowOff>47566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38693</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2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136234</xdr:rowOff>
    </xdr:from>
    <xdr:to>
      <xdr:col>76</xdr:col>
      <xdr:colOff>165100</xdr:colOff>
      <xdr:row>39</xdr:row>
      <xdr:rowOff>66384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57511</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74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159338</xdr:rowOff>
    </xdr:from>
    <xdr:to>
      <xdr:col>72</xdr:col>
      <xdr:colOff>38100</xdr:colOff>
      <xdr:row>39</xdr:row>
      <xdr:rowOff>89488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6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151998</xdr:rowOff>
    </xdr:from>
    <xdr:to>
      <xdr:col>67</xdr:col>
      <xdr:colOff>101600</xdr:colOff>
      <xdr:row>39</xdr:row>
      <xdr:rowOff>82148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73275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11756</xdr:rowOff>
    </xdr:from>
    <xdr:to>
      <xdr:col>85</xdr:col>
      <xdr:colOff>127000</xdr:colOff>
      <xdr:row>78</xdr:row>
      <xdr:rowOff>60880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384856"/>
          <a:ext cx="838200" cy="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11756</xdr:rowOff>
    </xdr:from>
    <xdr:to>
      <xdr:col>81</xdr:col>
      <xdr:colOff>50800</xdr:colOff>
      <xdr:row>78</xdr:row>
      <xdr:rowOff>62774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84856"/>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60023</xdr:rowOff>
    </xdr:from>
    <xdr:to>
      <xdr:col>76</xdr:col>
      <xdr:colOff>114300</xdr:colOff>
      <xdr:row>78</xdr:row>
      <xdr:rowOff>62774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3312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60023</xdr:rowOff>
    </xdr:from>
    <xdr:to>
      <xdr:col>71</xdr:col>
      <xdr:colOff>177800</xdr:colOff>
      <xdr:row>78</xdr:row>
      <xdr:rowOff>68686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33123"/>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10080</xdr:rowOff>
    </xdr:from>
    <xdr:to>
      <xdr:col>85</xdr:col>
      <xdr:colOff>177800</xdr:colOff>
      <xdr:row>78</xdr:row>
      <xdr:rowOff>111680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96457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132406</xdr:rowOff>
    </xdr:from>
    <xdr:to>
      <xdr:col>81</xdr:col>
      <xdr:colOff>101600</xdr:colOff>
      <xdr:row>78</xdr:row>
      <xdr:rowOff>62556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53683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4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11974</xdr:rowOff>
    </xdr:from>
    <xdr:to>
      <xdr:col>76</xdr:col>
      <xdr:colOff>165100</xdr:colOff>
      <xdr:row>78</xdr:row>
      <xdr:rowOff>113574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104701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9223</xdr:rowOff>
    </xdr:from>
    <xdr:to>
      <xdr:col>72</xdr:col>
      <xdr:colOff>38100</xdr:colOff>
      <xdr:row>78</xdr:row>
      <xdr:rowOff>110823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101950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4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17886</xdr:rowOff>
    </xdr:from>
    <xdr:to>
      <xdr:col>67</xdr:col>
      <xdr:colOff>101600</xdr:colOff>
      <xdr:row>78</xdr:row>
      <xdr:rowOff>119486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110613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4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66514</xdr:rowOff>
    </xdr:from>
    <xdr:to>
      <xdr:col>85</xdr:col>
      <xdr:colOff>127000</xdr:colOff>
      <xdr:row>98</xdr:row>
      <xdr:rowOff>86638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68614"/>
          <a:ext cx="838200" cy="2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86638</xdr:rowOff>
    </xdr:from>
    <xdr:to>
      <xdr:col>81</xdr:col>
      <xdr:colOff>50800</xdr:colOff>
      <xdr:row>98</xdr:row>
      <xdr:rowOff>113306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88738"/>
          <a:ext cx="889000" cy="2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80302</xdr:rowOff>
    </xdr:from>
    <xdr:to>
      <xdr:col>76</xdr:col>
      <xdr:colOff>114300</xdr:colOff>
      <xdr:row>98</xdr:row>
      <xdr:rowOff>113306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82402"/>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80302</xdr:rowOff>
    </xdr:from>
    <xdr:to>
      <xdr:col>71</xdr:col>
      <xdr:colOff>177800</xdr:colOff>
      <xdr:row>98</xdr:row>
      <xdr:rowOff>108204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2402"/>
          <a:ext cx="8890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15714</xdr:rowOff>
    </xdr:from>
    <xdr:to>
      <xdr:col>85</xdr:col>
      <xdr:colOff>177800</xdr:colOff>
      <xdr:row>98</xdr:row>
      <xdr:rowOff>117314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35838</xdr:rowOff>
    </xdr:from>
    <xdr:to>
      <xdr:col>81</xdr:col>
      <xdr:colOff>101600</xdr:colOff>
      <xdr:row>98</xdr:row>
      <xdr:rowOff>137438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128565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62506</xdr:rowOff>
    </xdr:from>
    <xdr:to>
      <xdr:col>76</xdr:col>
      <xdr:colOff>165100</xdr:colOff>
      <xdr:row>98</xdr:row>
      <xdr:rowOff>164106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155233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29502</xdr:rowOff>
    </xdr:from>
    <xdr:to>
      <xdr:col>72</xdr:col>
      <xdr:colOff>38100</xdr:colOff>
      <xdr:row>98</xdr:row>
      <xdr:rowOff>131102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122229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57404</xdr:rowOff>
    </xdr:from>
    <xdr:to>
      <xdr:col>67</xdr:col>
      <xdr:colOff>101600</xdr:colOff>
      <xdr:row>98</xdr:row>
      <xdr:rowOff>159004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150131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136804</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1904"/>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136804</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51904"/>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86004</xdr:rowOff>
    </xdr:from>
    <xdr:to>
      <xdr:col>107</xdr:col>
      <xdr:colOff>101600</xdr:colOff>
      <xdr:row>39</xdr:row>
      <xdr:rowOff>16154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7281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33027</xdr:rowOff>
    </xdr:from>
    <xdr:to>
      <xdr:col>116</xdr:col>
      <xdr:colOff>63500</xdr:colOff>
      <xdr:row>78</xdr:row>
      <xdr:rowOff>34243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406127"/>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20344</xdr:rowOff>
    </xdr:from>
    <xdr:to>
      <xdr:col>111</xdr:col>
      <xdr:colOff>177800</xdr:colOff>
      <xdr:row>78</xdr:row>
      <xdr:rowOff>33027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93444"/>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16523</xdr:rowOff>
    </xdr:from>
    <xdr:to>
      <xdr:col>107</xdr:col>
      <xdr:colOff>50800</xdr:colOff>
      <xdr:row>78</xdr:row>
      <xdr:rowOff>20344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18173"/>
          <a:ext cx="889000" cy="17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16523</xdr:rowOff>
    </xdr:from>
    <xdr:to>
      <xdr:col>102</xdr:col>
      <xdr:colOff>114300</xdr:colOff>
      <xdr:row>77</xdr:row>
      <xdr:rowOff>61790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18173"/>
          <a:ext cx="889000" cy="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154893</xdr:rowOff>
    </xdr:from>
    <xdr:to>
      <xdr:col>116</xdr:col>
      <xdr:colOff>114300</xdr:colOff>
      <xdr:row>78</xdr:row>
      <xdr:rowOff>85043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69820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153677</xdr:rowOff>
    </xdr:from>
    <xdr:to>
      <xdr:col>112</xdr:col>
      <xdr:colOff>38100</xdr:colOff>
      <xdr:row>78</xdr:row>
      <xdr:rowOff>83827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74954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140994</xdr:rowOff>
    </xdr:from>
    <xdr:to>
      <xdr:col>107</xdr:col>
      <xdr:colOff>101600</xdr:colOff>
      <xdr:row>78</xdr:row>
      <xdr:rowOff>71144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62271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137173</xdr:rowOff>
    </xdr:from>
    <xdr:to>
      <xdr:col>102</xdr:col>
      <xdr:colOff>165100</xdr:colOff>
      <xdr:row>77</xdr:row>
      <xdr:rowOff>67323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58450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10990</xdr:rowOff>
    </xdr:from>
    <xdr:to>
      <xdr:col>98</xdr:col>
      <xdr:colOff>38100</xdr:colOff>
      <xdr:row>77</xdr:row>
      <xdr:rowOff>112590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103717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対しては、農林業施設の災害復旧により増となった災害復旧事業費を除き下回っている。主な構成項目である補助費については、令和２年度に公共下水道事業及び農業集落排水事業が法適用の公営企業会計に移行したことで、以降大幅増となっている。普通建設事業費については、更新整備に住民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超えており、今後、公共施設やインフラの老朽化対策の起債額が大きくなることに加え、大規模施設の計画も見込まれるため、長期計画及び財政規律に則った財政運営がこれまで以上に求められる。扶助費については、福祉医療費給付や自立支援医療給付（重度利用サービス等）の増加など、今後上昇傾向となる見込みのため、適正な給付となるよう精確な資格審査を行いつつ、 予防事業を推進することで受給者数及び給付費の減少に努め、住民が安心して暮らし続けられる村となるよう、福祉・扶助費に充分な額を確保配分ができるようバランスのとれた財政運営を行っていく。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4,712
4,644
77.05
4,753,494
4,214,068
428,379
2,698,188
2,716,684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15322</xdr:rowOff>
    </xdr:from>
    <xdr:to>
      <xdr:col>24</xdr:col>
      <xdr:colOff>63500</xdr:colOff>
      <xdr:row>38</xdr:row>
      <xdr:rowOff>15646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3042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7055</xdr:rowOff>
    </xdr:from>
    <xdr:to>
      <xdr:col>19</xdr:col>
      <xdr:colOff>177800</xdr:colOff>
      <xdr:row>38</xdr:row>
      <xdr:rowOff>15322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2215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161760</xdr:rowOff>
    </xdr:from>
    <xdr:to>
      <xdr:col>15</xdr:col>
      <xdr:colOff>50800</xdr:colOff>
      <xdr:row>38</xdr:row>
      <xdr:rowOff>7055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541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161760</xdr:rowOff>
    </xdr:from>
    <xdr:to>
      <xdr:col>10</xdr:col>
      <xdr:colOff>114300</xdr:colOff>
      <xdr:row>37</xdr:row>
      <xdr:rowOff>167418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5410"/>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136296</xdr:rowOff>
    </xdr:from>
    <xdr:to>
      <xdr:col>24</xdr:col>
      <xdr:colOff>114300</xdr:colOff>
      <xdr:row>38</xdr:row>
      <xdr:rowOff>66446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51223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135973</xdr:rowOff>
    </xdr:from>
    <xdr:to>
      <xdr:col>20</xdr:col>
      <xdr:colOff>38100</xdr:colOff>
      <xdr:row>38</xdr:row>
      <xdr:rowOff>66123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57249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127705</xdr:rowOff>
    </xdr:from>
    <xdr:to>
      <xdr:col>15</xdr:col>
      <xdr:colOff>101600</xdr:colOff>
      <xdr:row>38</xdr:row>
      <xdr:rowOff>57855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48982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110960</xdr:rowOff>
    </xdr:from>
    <xdr:to>
      <xdr:col>10</xdr:col>
      <xdr:colOff>165100</xdr:colOff>
      <xdr:row>38</xdr:row>
      <xdr:rowOff>41110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32237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116618</xdr:rowOff>
    </xdr:from>
    <xdr:to>
      <xdr:col>6</xdr:col>
      <xdr:colOff>38100</xdr:colOff>
      <xdr:row>38</xdr:row>
      <xdr:rowOff>46768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37895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58374</xdr:rowOff>
    </xdr:from>
    <xdr:to>
      <xdr:col>24</xdr:col>
      <xdr:colOff>63500</xdr:colOff>
      <xdr:row>58</xdr:row>
      <xdr:rowOff>80814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2474"/>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20711</xdr:rowOff>
    </xdr:from>
    <xdr:to>
      <xdr:col>19</xdr:col>
      <xdr:colOff>177800</xdr:colOff>
      <xdr:row>58</xdr:row>
      <xdr:rowOff>80814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64811"/>
          <a:ext cx="889000" cy="6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20711</xdr:rowOff>
    </xdr:from>
    <xdr:to>
      <xdr:col>15</xdr:col>
      <xdr:colOff>50800</xdr:colOff>
      <xdr:row>58</xdr:row>
      <xdr:rowOff>75109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4811"/>
          <a:ext cx="889000" cy="5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75109</xdr:rowOff>
    </xdr:from>
    <xdr:to>
      <xdr:col>10</xdr:col>
      <xdr:colOff>114300</xdr:colOff>
      <xdr:row>58</xdr:row>
      <xdr:rowOff>108671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9209"/>
          <a:ext cx="889000" cy="3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7574</xdr:rowOff>
    </xdr:from>
    <xdr:to>
      <xdr:col>24</xdr:col>
      <xdr:colOff>114300</xdr:colOff>
      <xdr:row>58</xdr:row>
      <xdr:rowOff>109174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93951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30014</xdr:rowOff>
    </xdr:from>
    <xdr:to>
      <xdr:col>20</xdr:col>
      <xdr:colOff>38100</xdr:colOff>
      <xdr:row>58</xdr:row>
      <xdr:rowOff>131614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122741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6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141361</xdr:rowOff>
    </xdr:from>
    <xdr:to>
      <xdr:col>15</xdr:col>
      <xdr:colOff>101600</xdr:colOff>
      <xdr:row>58</xdr:row>
      <xdr:rowOff>71511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62638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24309</xdr:rowOff>
    </xdr:from>
    <xdr:to>
      <xdr:col>10</xdr:col>
      <xdr:colOff>165100</xdr:colOff>
      <xdr:row>58</xdr:row>
      <xdr:rowOff>125909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57871</xdr:rowOff>
    </xdr:from>
    <xdr:to>
      <xdr:col>6</xdr:col>
      <xdr:colOff>38100</xdr:colOff>
      <xdr:row>58</xdr:row>
      <xdr:rowOff>159471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150598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9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124512</xdr:rowOff>
    </xdr:from>
    <xdr:to>
      <xdr:col>24</xdr:col>
      <xdr:colOff>63500</xdr:colOff>
      <xdr:row>78</xdr:row>
      <xdr:rowOff>2132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26162"/>
          <a:ext cx="838200" cy="4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124512</xdr:rowOff>
    </xdr:from>
    <xdr:to>
      <xdr:col>19</xdr:col>
      <xdr:colOff>177800</xdr:colOff>
      <xdr:row>78</xdr:row>
      <xdr:rowOff>46634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26162"/>
          <a:ext cx="889000" cy="9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46634</xdr:rowOff>
    </xdr:from>
    <xdr:to>
      <xdr:col>15</xdr:col>
      <xdr:colOff>50800</xdr:colOff>
      <xdr:row>78</xdr:row>
      <xdr:rowOff>76166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19734"/>
          <a:ext cx="889000" cy="2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76166</xdr:rowOff>
    </xdr:from>
    <xdr:to>
      <xdr:col>10</xdr:col>
      <xdr:colOff>114300</xdr:colOff>
      <xdr:row>78</xdr:row>
      <xdr:rowOff>124400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9266"/>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122782</xdr:rowOff>
    </xdr:from>
    <xdr:to>
      <xdr:col>24</xdr:col>
      <xdr:colOff>114300</xdr:colOff>
      <xdr:row>78</xdr:row>
      <xdr:rowOff>52932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101209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0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73712</xdr:rowOff>
    </xdr:from>
    <xdr:to>
      <xdr:col>20</xdr:col>
      <xdr:colOff>38100</xdr:colOff>
      <xdr:row>78</xdr:row>
      <xdr:rowOff>3862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166439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6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167284</xdr:rowOff>
    </xdr:from>
    <xdr:to>
      <xdr:col>15</xdr:col>
      <xdr:colOff>101600</xdr:colOff>
      <xdr:row>78</xdr:row>
      <xdr:rowOff>97434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88561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25366</xdr:rowOff>
    </xdr:from>
    <xdr:to>
      <xdr:col>10</xdr:col>
      <xdr:colOff>165100</xdr:colOff>
      <xdr:row>78</xdr:row>
      <xdr:rowOff>126966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118093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73600</xdr:rowOff>
    </xdr:from>
    <xdr:to>
      <xdr:col>6</xdr:col>
      <xdr:colOff>38100</xdr:colOff>
      <xdr:row>79</xdr:row>
      <xdr:rowOff>3750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166327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131421</xdr:rowOff>
    </xdr:from>
    <xdr:to>
      <xdr:col>24</xdr:col>
      <xdr:colOff>63500</xdr:colOff>
      <xdr:row>98</xdr:row>
      <xdr:rowOff>139007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33521"/>
          <a:ext cx="8382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139007</xdr:rowOff>
    </xdr:from>
    <xdr:to>
      <xdr:col>19</xdr:col>
      <xdr:colOff>177800</xdr:colOff>
      <xdr:row>98</xdr:row>
      <xdr:rowOff>163105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1107"/>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163105</xdr:rowOff>
    </xdr:from>
    <xdr:to>
      <xdr:col>15</xdr:col>
      <xdr:colOff>50800</xdr:colOff>
      <xdr:row>98</xdr:row>
      <xdr:rowOff>169839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65205"/>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169839</xdr:rowOff>
    </xdr:from>
    <xdr:to>
      <xdr:col>10</xdr:col>
      <xdr:colOff>114300</xdr:colOff>
      <xdr:row>98</xdr:row>
      <xdr:rowOff>169856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193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80621</xdr:rowOff>
    </xdr:from>
    <xdr:to>
      <xdr:col>24</xdr:col>
      <xdr:colOff>114300</xdr:colOff>
      <xdr:row>99</xdr:row>
      <xdr:rowOff>10771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166998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88207</xdr:rowOff>
    </xdr:from>
    <xdr:to>
      <xdr:col>20</xdr:col>
      <xdr:colOff>38100</xdr:colOff>
      <xdr:row>99</xdr:row>
      <xdr:rowOff>18357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112305</xdr:rowOff>
    </xdr:from>
    <xdr:to>
      <xdr:col>15</xdr:col>
      <xdr:colOff>101600</xdr:colOff>
      <xdr:row>99</xdr:row>
      <xdr:rowOff>42455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33582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119039</xdr:rowOff>
    </xdr:from>
    <xdr:to>
      <xdr:col>10</xdr:col>
      <xdr:colOff>165100</xdr:colOff>
      <xdr:row>99</xdr:row>
      <xdr:rowOff>49189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40316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119056</xdr:rowOff>
    </xdr:from>
    <xdr:to>
      <xdr:col>6</xdr:col>
      <xdr:colOff>38100</xdr:colOff>
      <xdr:row>99</xdr:row>
      <xdr:rowOff>49206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40333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101212</xdr:rowOff>
    </xdr:from>
    <xdr:to>
      <xdr:col>55</xdr:col>
      <xdr:colOff>0</xdr:colOff>
      <xdr:row>58</xdr:row>
      <xdr:rowOff>105334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5312"/>
          <a:ext cx="8382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99475</xdr:rowOff>
    </xdr:from>
    <xdr:to>
      <xdr:col>50</xdr:col>
      <xdr:colOff>114300</xdr:colOff>
      <xdr:row>58</xdr:row>
      <xdr:rowOff>105334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3575"/>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99475</xdr:rowOff>
    </xdr:from>
    <xdr:to>
      <xdr:col>45</xdr:col>
      <xdr:colOff>177800</xdr:colOff>
      <xdr:row>58</xdr:row>
      <xdr:rowOff>101906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3575"/>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101906</xdr:rowOff>
    </xdr:from>
    <xdr:to>
      <xdr:col>41</xdr:col>
      <xdr:colOff>50800</xdr:colOff>
      <xdr:row>58</xdr:row>
      <xdr:rowOff>107449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6006"/>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50412</xdr:rowOff>
    </xdr:from>
    <xdr:to>
      <xdr:col>55</xdr:col>
      <xdr:colOff>50800</xdr:colOff>
      <xdr:row>58</xdr:row>
      <xdr:rowOff>152012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54534</xdr:rowOff>
    </xdr:from>
    <xdr:to>
      <xdr:col>50</xdr:col>
      <xdr:colOff>165100</xdr:colOff>
      <xdr:row>58</xdr:row>
      <xdr:rowOff>156134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147261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48675</xdr:rowOff>
    </xdr:from>
    <xdr:to>
      <xdr:col>46</xdr:col>
      <xdr:colOff>38100</xdr:colOff>
      <xdr:row>58</xdr:row>
      <xdr:rowOff>150275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141402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51106</xdr:rowOff>
    </xdr:from>
    <xdr:to>
      <xdr:col>41</xdr:col>
      <xdr:colOff>101600</xdr:colOff>
      <xdr:row>58</xdr:row>
      <xdr:rowOff>152706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143833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56649</xdr:rowOff>
    </xdr:from>
    <xdr:to>
      <xdr:col>36</xdr:col>
      <xdr:colOff>165100</xdr:colOff>
      <xdr:row>58</xdr:row>
      <xdr:rowOff>158249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149376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51602</xdr:rowOff>
    </xdr:from>
    <xdr:to>
      <xdr:col>55</xdr:col>
      <xdr:colOff>0</xdr:colOff>
      <xdr:row>78</xdr:row>
      <xdr:rowOff>63754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24702"/>
          <a:ext cx="8382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37131</xdr:rowOff>
    </xdr:from>
    <xdr:to>
      <xdr:col>50</xdr:col>
      <xdr:colOff>114300</xdr:colOff>
      <xdr:row>78</xdr:row>
      <xdr:rowOff>63754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10231"/>
          <a:ext cx="8890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37131</xdr:rowOff>
    </xdr:from>
    <xdr:to>
      <xdr:col>45</xdr:col>
      <xdr:colOff>177800</xdr:colOff>
      <xdr:row>78</xdr:row>
      <xdr:rowOff>109192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0231"/>
          <a:ext cx="889000" cy="7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99738</xdr:rowOff>
    </xdr:from>
    <xdr:to>
      <xdr:col>41</xdr:col>
      <xdr:colOff>50800</xdr:colOff>
      <xdr:row>78</xdr:row>
      <xdr:rowOff>109192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72838"/>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xdr:rowOff>
    </xdr:from>
    <xdr:to>
      <xdr:col>55</xdr:col>
      <xdr:colOff>50800</xdr:colOff>
      <xdr:row>78</xdr:row>
      <xdr:rowOff>102402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87179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12954</xdr:rowOff>
    </xdr:from>
    <xdr:to>
      <xdr:col>50</xdr:col>
      <xdr:colOff>165100</xdr:colOff>
      <xdr:row>78</xdr:row>
      <xdr:rowOff>114554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105681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157781</xdr:rowOff>
    </xdr:from>
    <xdr:to>
      <xdr:col>46</xdr:col>
      <xdr:colOff>38100</xdr:colOff>
      <xdr:row>78</xdr:row>
      <xdr:rowOff>87931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79058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58392</xdr:rowOff>
    </xdr:from>
    <xdr:to>
      <xdr:col>41</xdr:col>
      <xdr:colOff>101600</xdr:colOff>
      <xdr:row>78</xdr:row>
      <xdr:rowOff>159992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151119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48938</xdr:rowOff>
    </xdr:from>
    <xdr:to>
      <xdr:col>36</xdr:col>
      <xdr:colOff>165100</xdr:colOff>
      <xdr:row>78</xdr:row>
      <xdr:rowOff>150538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141665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23906</xdr:rowOff>
    </xdr:from>
    <xdr:to>
      <xdr:col>55</xdr:col>
      <xdr:colOff>0</xdr:colOff>
      <xdr:row>98</xdr:row>
      <xdr:rowOff>26671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26006"/>
          <a:ext cx="8382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23906</xdr:rowOff>
    </xdr:from>
    <xdr:to>
      <xdr:col>50</xdr:col>
      <xdr:colOff>114300</xdr:colOff>
      <xdr:row>98</xdr:row>
      <xdr:rowOff>44069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26006"/>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38765</xdr:rowOff>
    </xdr:from>
    <xdr:to>
      <xdr:col>45</xdr:col>
      <xdr:colOff>177800</xdr:colOff>
      <xdr:row>98</xdr:row>
      <xdr:rowOff>44069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40865"/>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38765</xdr:rowOff>
    </xdr:from>
    <xdr:to>
      <xdr:col>41</xdr:col>
      <xdr:colOff>50800</xdr:colOff>
      <xdr:row>98</xdr:row>
      <xdr:rowOff>107770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40865"/>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147321</xdr:rowOff>
    </xdr:from>
    <xdr:to>
      <xdr:col>55</xdr:col>
      <xdr:colOff>50800</xdr:colOff>
      <xdr:row>98</xdr:row>
      <xdr:rowOff>77471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125748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144556</xdr:rowOff>
    </xdr:from>
    <xdr:to>
      <xdr:col>50</xdr:col>
      <xdr:colOff>165100</xdr:colOff>
      <xdr:row>98</xdr:row>
      <xdr:rowOff>74706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65833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6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164719</xdr:rowOff>
    </xdr:from>
    <xdr:to>
      <xdr:col>46</xdr:col>
      <xdr:colOff>38100</xdr:colOff>
      <xdr:row>98</xdr:row>
      <xdr:rowOff>94869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85996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159415</xdr:rowOff>
    </xdr:from>
    <xdr:to>
      <xdr:col>41</xdr:col>
      <xdr:colOff>101600</xdr:colOff>
      <xdr:row>98</xdr:row>
      <xdr:rowOff>89565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80692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56970</xdr:rowOff>
    </xdr:from>
    <xdr:to>
      <xdr:col>36</xdr:col>
      <xdr:colOff>165100</xdr:colOff>
      <xdr:row>98</xdr:row>
      <xdr:rowOff>158570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149697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74792</xdr:rowOff>
    </xdr:from>
    <xdr:to>
      <xdr:col>85</xdr:col>
      <xdr:colOff>127000</xdr:colOff>
      <xdr:row>38</xdr:row>
      <xdr:rowOff>86558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89892"/>
          <a:ext cx="8382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74792</xdr:rowOff>
    </xdr:from>
    <xdr:to>
      <xdr:col>81</xdr:col>
      <xdr:colOff>50800</xdr:colOff>
      <xdr:row>38</xdr:row>
      <xdr:rowOff>93941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89892"/>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79590</xdr:rowOff>
    </xdr:from>
    <xdr:to>
      <xdr:col>76</xdr:col>
      <xdr:colOff>114300</xdr:colOff>
      <xdr:row>38</xdr:row>
      <xdr:rowOff>93941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94690"/>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79590</xdr:rowOff>
    </xdr:from>
    <xdr:to>
      <xdr:col>71</xdr:col>
      <xdr:colOff>177800</xdr:colOff>
      <xdr:row>38</xdr:row>
      <xdr:rowOff>94014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94690"/>
          <a:ext cx="8890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35758</xdr:rowOff>
    </xdr:from>
    <xdr:to>
      <xdr:col>85</xdr:col>
      <xdr:colOff>177800</xdr:colOff>
      <xdr:row>38</xdr:row>
      <xdr:rowOff>137358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122135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23992</xdr:rowOff>
    </xdr:from>
    <xdr:to>
      <xdr:col>81</xdr:col>
      <xdr:colOff>101600</xdr:colOff>
      <xdr:row>38</xdr:row>
      <xdr:rowOff>125592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116719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43141</xdr:rowOff>
    </xdr:from>
    <xdr:to>
      <xdr:col>76</xdr:col>
      <xdr:colOff>165100</xdr:colOff>
      <xdr:row>38</xdr:row>
      <xdr:rowOff>144741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135868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28790</xdr:rowOff>
    </xdr:from>
    <xdr:to>
      <xdr:col>72</xdr:col>
      <xdr:colOff>38100</xdr:colOff>
      <xdr:row>38</xdr:row>
      <xdr:rowOff>130390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121517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43214</xdr:rowOff>
    </xdr:from>
    <xdr:to>
      <xdr:col>67</xdr:col>
      <xdr:colOff>101600</xdr:colOff>
      <xdr:row>38</xdr:row>
      <xdr:rowOff>144814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135941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32472</xdr:rowOff>
    </xdr:from>
    <xdr:to>
      <xdr:col>85</xdr:col>
      <xdr:colOff>127000</xdr:colOff>
      <xdr:row>58</xdr:row>
      <xdr:rowOff>38225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76572"/>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32472</xdr:rowOff>
    </xdr:from>
    <xdr:to>
      <xdr:col>81</xdr:col>
      <xdr:colOff>50800</xdr:colOff>
      <xdr:row>58</xdr:row>
      <xdr:rowOff>55880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76572"/>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55880</xdr:rowOff>
    </xdr:from>
    <xdr:to>
      <xdr:col>76</xdr:col>
      <xdr:colOff>114300</xdr:colOff>
      <xdr:row>58</xdr:row>
      <xdr:rowOff>58517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99980"/>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58517</xdr:rowOff>
    </xdr:from>
    <xdr:to>
      <xdr:col>71</xdr:col>
      <xdr:colOff>177800</xdr:colOff>
      <xdr:row>58</xdr:row>
      <xdr:rowOff>100718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02617"/>
          <a:ext cx="889000" cy="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158875</xdr:rowOff>
    </xdr:from>
    <xdr:to>
      <xdr:col>85</xdr:col>
      <xdr:colOff>177800</xdr:colOff>
      <xdr:row>58</xdr:row>
      <xdr:rowOff>89025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73802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153122</xdr:rowOff>
    </xdr:from>
    <xdr:to>
      <xdr:col>81</xdr:col>
      <xdr:colOff>101600</xdr:colOff>
      <xdr:row>58</xdr:row>
      <xdr:rowOff>83272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74399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5080</xdr:rowOff>
    </xdr:from>
    <xdr:to>
      <xdr:col>76</xdr:col>
      <xdr:colOff>165100</xdr:colOff>
      <xdr:row>58</xdr:row>
      <xdr:rowOff>106680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97807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7717</xdr:rowOff>
    </xdr:from>
    <xdr:to>
      <xdr:col>72</xdr:col>
      <xdr:colOff>38100</xdr:colOff>
      <xdr:row>58</xdr:row>
      <xdr:rowOff>109317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100444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49918</xdr:rowOff>
    </xdr:from>
    <xdr:to>
      <xdr:col>67</xdr:col>
      <xdr:colOff>101600</xdr:colOff>
      <xdr:row>58</xdr:row>
      <xdr:rowOff>151518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142645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154439</xdr:rowOff>
    </xdr:from>
    <xdr:to>
      <xdr:col>85</xdr:col>
      <xdr:colOff>127000</xdr:colOff>
      <xdr:row>78</xdr:row>
      <xdr:rowOff>168216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27539"/>
          <a:ext cx="8382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168216</xdr:rowOff>
    </xdr:from>
    <xdr:to>
      <xdr:col>81</xdr:col>
      <xdr:colOff>50800</xdr:colOff>
      <xdr:row>79</xdr:row>
      <xdr:rowOff>15584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41316"/>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15584</xdr:rowOff>
    </xdr:from>
    <xdr:to>
      <xdr:col>76</xdr:col>
      <xdr:colOff>114300</xdr:colOff>
      <xdr:row>79</xdr:row>
      <xdr:rowOff>38688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0134"/>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31347</xdr:rowOff>
    </xdr:from>
    <xdr:to>
      <xdr:col>71</xdr:col>
      <xdr:colOff>177800</xdr:colOff>
      <xdr:row>79</xdr:row>
      <xdr:rowOff>38688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5897"/>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103639</xdr:rowOff>
    </xdr:from>
    <xdr:to>
      <xdr:col>85</xdr:col>
      <xdr:colOff>177800</xdr:colOff>
      <xdr:row>79</xdr:row>
      <xdr:rowOff>33789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63016</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117416</xdr:rowOff>
    </xdr:from>
    <xdr:to>
      <xdr:col>81</xdr:col>
      <xdr:colOff>101600</xdr:colOff>
      <xdr:row>79</xdr:row>
      <xdr:rowOff>47566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38693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136234</xdr:rowOff>
    </xdr:from>
    <xdr:to>
      <xdr:col>76</xdr:col>
      <xdr:colOff>165100</xdr:colOff>
      <xdr:row>79</xdr:row>
      <xdr:rowOff>66384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57511</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6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159338</xdr:rowOff>
    </xdr:from>
    <xdr:to>
      <xdr:col>72</xdr:col>
      <xdr:colOff>38100</xdr:colOff>
      <xdr:row>79</xdr:row>
      <xdr:rowOff>89488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80615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151997</xdr:rowOff>
    </xdr:from>
    <xdr:to>
      <xdr:col>67</xdr:col>
      <xdr:colOff>101600</xdr:colOff>
      <xdr:row>79</xdr:row>
      <xdr:rowOff>82147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73274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11756</xdr:rowOff>
    </xdr:from>
    <xdr:to>
      <xdr:col>85</xdr:col>
      <xdr:colOff>127000</xdr:colOff>
      <xdr:row>98</xdr:row>
      <xdr:rowOff>60880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13856"/>
          <a:ext cx="838200" cy="4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11756</xdr:rowOff>
    </xdr:from>
    <xdr:to>
      <xdr:col>81</xdr:col>
      <xdr:colOff>50800</xdr:colOff>
      <xdr:row>98</xdr:row>
      <xdr:rowOff>62774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13856"/>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60023</xdr:rowOff>
    </xdr:from>
    <xdr:to>
      <xdr:col>76</xdr:col>
      <xdr:colOff>114300</xdr:colOff>
      <xdr:row>98</xdr:row>
      <xdr:rowOff>62774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6212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60023</xdr:rowOff>
    </xdr:from>
    <xdr:to>
      <xdr:col>71</xdr:col>
      <xdr:colOff>177800</xdr:colOff>
      <xdr:row>98</xdr:row>
      <xdr:rowOff>68686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62123"/>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10080</xdr:rowOff>
    </xdr:from>
    <xdr:to>
      <xdr:col>85</xdr:col>
      <xdr:colOff>177800</xdr:colOff>
      <xdr:row>98</xdr:row>
      <xdr:rowOff>111680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96457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132406</xdr:rowOff>
    </xdr:from>
    <xdr:to>
      <xdr:col>81</xdr:col>
      <xdr:colOff>101600</xdr:colOff>
      <xdr:row>98</xdr:row>
      <xdr:rowOff>62556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53683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85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11974</xdr:rowOff>
    </xdr:from>
    <xdr:to>
      <xdr:col>76</xdr:col>
      <xdr:colOff>165100</xdr:colOff>
      <xdr:row>98</xdr:row>
      <xdr:rowOff>113574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104701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9223</xdr:rowOff>
    </xdr:from>
    <xdr:to>
      <xdr:col>72</xdr:col>
      <xdr:colOff>38100</xdr:colOff>
      <xdr:row>98</xdr:row>
      <xdr:rowOff>110823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101950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0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17886</xdr:rowOff>
    </xdr:from>
    <xdr:to>
      <xdr:col>67</xdr:col>
      <xdr:colOff>101600</xdr:colOff>
      <xdr:row>98</xdr:row>
      <xdr:rowOff>119486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110613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類似団体内平均値に対しては、農林業施設の災害復旧により増となった災害復旧費を除き下回っている。今後、昭和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年代に建設された学校教育施設の更新や平成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年度までに集中的に実施した教育文化施設等の老朽化に伴う大規模改修や更新が必要となってくることから、歳出については教育費を中心に増加することが見込まれる。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により、実質収支額及び実質単年度収支ともに引き続き黒字を確保している。財政調整基金残高は、適切な財源の確保と歳出の精査により、取崩しを回避するとともに積立を行ったことで増加し、標準財政規模比は</a:t>
          </a:r>
          <a:r>
            <a:rPr kumimoji="1" lang="en-US" altLang="ja-JP" sz="1400">
              <a:latin typeface="ＭＳ ゴシック" pitchFamily="49" charset="-128"/>
              <a:ea typeface="ＭＳ ゴシック" pitchFamily="49" charset="-128"/>
            </a:rPr>
            <a:t>39.73</a:t>
          </a:r>
          <a:r>
            <a:rPr kumimoji="1" lang="ja-JP" altLang="en-US" sz="1400">
              <a:latin typeface="ＭＳ ゴシック" pitchFamily="49" charset="-128"/>
              <a:ea typeface="ＭＳ ゴシック" pitchFamily="49" charset="-128"/>
            </a:rPr>
            <a:t>％と上昇している。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４年度決算は、各会計いずれも実質赤字、資金不足は発生していない。</a:t>
          </a:r>
        </a:p>
        <a:p>
          <a:r>
            <a:rPr kumimoji="1" lang="ja-JP" altLang="en-US" sz="1400">
              <a:latin typeface="ＭＳ ゴシック" pitchFamily="49" charset="-128"/>
              <a:ea typeface="ＭＳ ゴシック" pitchFamily="49" charset="-128"/>
            </a:rPr>
            <a:t>ただし、多くの特別会計では使用料などその会計の独自収入のみで収支が均衡している訳ではなく、操出基準等のルールに基づき一般会計からの資金を繰り出すことにより運営しているため、引き続き財政の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4753494</v>
      </c>
      <c r="BO4" s="371"/>
      <c r="BP4" s="371"/>
      <c r="BQ4" s="371"/>
      <c r="BR4" s="371"/>
      <c r="BS4" s="371"/>
      <c r="BT4" s="371"/>
      <c r="BU4" s="372"/>
      <c r="BV4" s="370">
        <v>4702653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15.9</v>
      </c>
      <c r="CU4" s="377"/>
      <c r="CV4" s="377"/>
      <c r="CW4" s="377"/>
      <c r="CX4" s="377"/>
      <c r="CY4" s="377"/>
      <c r="CZ4" s="377"/>
      <c r="DA4" s="378"/>
      <c r="DB4" s="376">
        <v>14.4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4214068</v>
      </c>
      <c r="BO5" s="408"/>
      <c r="BP5" s="408"/>
      <c r="BQ5" s="408"/>
      <c r="BR5" s="408"/>
      <c r="BS5" s="408"/>
      <c r="BT5" s="408"/>
      <c r="BU5" s="409"/>
      <c r="BV5" s="407">
        <v>4247186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76.900000000000006</v>
      </c>
      <c r="CU5" s="405"/>
      <c r="CV5" s="405"/>
      <c r="CW5" s="405"/>
      <c r="CX5" s="405"/>
      <c r="CY5" s="405"/>
      <c r="CZ5" s="405"/>
      <c r="DA5" s="406"/>
      <c r="DB5" s="404">
        <v>70.400000000000006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539426</v>
      </c>
      <c r="BO6" s="408"/>
      <c r="BP6" s="408"/>
      <c r="BQ6" s="408"/>
      <c r="BR6" s="408"/>
      <c r="BS6" s="408"/>
      <c r="BT6" s="408"/>
      <c r="BU6" s="409"/>
      <c r="BV6" s="407">
        <v>455467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76.900000000000006</v>
      </c>
      <c r="CU6" s="445"/>
      <c r="CV6" s="445"/>
      <c r="CW6" s="445"/>
      <c r="CX6" s="445"/>
      <c r="CY6" s="445"/>
      <c r="CZ6" s="445"/>
      <c r="DA6" s="446"/>
      <c r="DB6" s="444">
        <v>70.599999999999994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111047</v>
      </c>
      <c r="BO7" s="408"/>
      <c r="BP7" s="408"/>
      <c r="BQ7" s="408"/>
      <c r="BR7" s="408"/>
      <c r="BS7" s="408"/>
      <c r="BT7" s="408"/>
      <c r="BU7" s="409"/>
      <c r="BV7" s="407">
        <v>55107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2698188</v>
      </c>
      <c r="CU7" s="408"/>
      <c r="CV7" s="408"/>
      <c r="CW7" s="408"/>
      <c r="CX7" s="408"/>
      <c r="CY7" s="408"/>
      <c r="CZ7" s="408"/>
      <c r="DA7" s="409"/>
      <c r="DB7" s="407">
        <v>2783354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428379</v>
      </c>
      <c r="BO8" s="408"/>
      <c r="BP8" s="408"/>
      <c r="BQ8" s="408"/>
      <c r="BR8" s="408"/>
      <c r="BS8" s="408"/>
      <c r="BT8" s="408"/>
      <c r="BU8" s="409"/>
      <c r="BV8" s="407">
        <v>400360</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0.21</v>
      </c>
      <c r="CU8" s="448"/>
      <c r="CV8" s="448"/>
      <c r="CW8" s="448"/>
      <c r="CX8" s="448"/>
      <c r="CY8" s="448"/>
      <c r="CZ8" s="448"/>
      <c r="DA8" s="449"/>
      <c r="DB8" s="447">
        <v>0.22</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4651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28019</v>
      </c>
      <c r="BO9" s="408"/>
      <c r="BP9" s="408"/>
      <c r="BQ9" s="408"/>
      <c r="BR9" s="408"/>
      <c r="BS9" s="408"/>
      <c r="BT9" s="408"/>
      <c r="BU9" s="409"/>
      <c r="BV9" s="407">
        <v>150274</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10.5</v>
      </c>
      <c r="CU9" s="405"/>
      <c r="CV9" s="405"/>
      <c r="CW9" s="405"/>
      <c r="CX9" s="405"/>
      <c r="CY9" s="405"/>
      <c r="CZ9" s="405"/>
      <c r="DA9" s="406"/>
      <c r="DB9" s="404">
        <v>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4850</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116</v>
      </c>
      <c r="AV10" s="440"/>
      <c r="AW10" s="440"/>
      <c r="AX10" s="440"/>
      <c r="AY10" s="441" t="s">
        <v>121</v>
      </c>
      <c r="AZ10" s="442"/>
      <c r="BA10" s="442"/>
      <c r="BB10" s="442"/>
      <c r="BC10" s="442"/>
      <c r="BD10" s="442"/>
      <c r="BE10" s="442"/>
      <c r="BF10" s="442"/>
      <c r="BG10" s="442"/>
      <c r="BH10" s="442"/>
      <c r="BI10" s="442"/>
      <c r="BJ10" s="442"/>
      <c r="BK10" s="442"/>
      <c r="BL10" s="442"/>
      <c r="BM10" s="443"/>
      <c r="BN10" s="407">
        <v>750</v>
      </c>
      <c r="BO10" s="408"/>
      <c r="BP10" s="408"/>
      <c r="BQ10" s="408"/>
      <c r="BR10" s="408"/>
      <c r="BS10" s="408"/>
      <c r="BT10" s="408"/>
      <c r="BU10" s="409"/>
      <c r="BV10" s="407">
        <v>500</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119747</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4712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4644</v>
      </c>
      <c r="S13" s="492"/>
      <c r="T13" s="492"/>
      <c r="U13" s="492"/>
      <c r="V13" s="493"/>
      <c r="W13" s="423" t="s">
        <v>141</v>
      </c>
      <c r="X13" s="424"/>
      <c r="Y13" s="424"/>
      <c r="Z13" s="424"/>
      <c r="AA13" s="424"/>
      <c r="AB13" s="414"/>
      <c r="AC13" s="458">
        <v>569</v>
      </c>
      <c r="AD13" s="459"/>
      <c r="AE13" s="459"/>
      <c r="AF13" s="459"/>
      <c r="AG13" s="501"/>
      <c r="AH13" s="458">
        <v>628</v>
      </c>
      <c r="AI13" s="459"/>
      <c r="AJ13" s="459"/>
      <c r="AK13" s="459"/>
      <c r="AL13" s="460"/>
      <c r="AM13" s="436" t="s">
        <v>142</v>
      </c>
      <c r="AN13" s="437"/>
      <c r="AO13" s="437"/>
      <c r="AP13" s="437"/>
      <c r="AQ13" s="437"/>
      <c r="AR13" s="437"/>
      <c r="AS13" s="437"/>
      <c r="AT13" s="438"/>
      <c r="AU13" s="439" t="s">
        <v>136</v>
      </c>
      <c r="AV13" s="440"/>
      <c r="AW13" s="440"/>
      <c r="AX13" s="440"/>
      <c r="AY13" s="441" t="s">
        <v>143</v>
      </c>
      <c r="AZ13" s="442"/>
      <c r="BA13" s="442"/>
      <c r="BB13" s="442"/>
      <c r="BC13" s="442"/>
      <c r="BD13" s="442"/>
      <c r="BE13" s="442"/>
      <c r="BF13" s="442"/>
      <c r="BG13" s="442"/>
      <c r="BH13" s="442"/>
      <c r="BI13" s="442"/>
      <c r="BJ13" s="442"/>
      <c r="BK13" s="442"/>
      <c r="BL13" s="442"/>
      <c r="BM13" s="443"/>
      <c r="BN13" s="407">
        <v>28769</v>
      </c>
      <c r="BO13" s="408"/>
      <c r="BP13" s="408"/>
      <c r="BQ13" s="408"/>
      <c r="BR13" s="408"/>
      <c r="BS13" s="408"/>
      <c r="BT13" s="408"/>
      <c r="BU13" s="409"/>
      <c r="BV13" s="407">
        <v>270521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-1.3</v>
      </c>
      <c r="CU13" s="405"/>
      <c r="CV13" s="405"/>
      <c r="CW13" s="405"/>
      <c r="CX13" s="405"/>
      <c r="CY13" s="405"/>
      <c r="CZ13" s="405"/>
      <c r="DA13" s="406"/>
      <c r="DB13" s="404">
        <v>0</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4767</v>
      </c>
      <c r="S14" s="492"/>
      <c r="T14" s="492"/>
      <c r="U14" s="492"/>
      <c r="V14" s="493"/>
      <c r="W14" s="397"/>
      <c r="X14" s="398"/>
      <c r="Y14" s="398"/>
      <c r="Z14" s="398"/>
      <c r="AA14" s="398"/>
      <c r="AB14" s="387"/>
      <c r="AC14" s="494">
        <v>21.2</v>
      </c>
      <c r="AD14" s="495"/>
      <c r="AE14" s="495"/>
      <c r="AF14" s="495"/>
      <c r="AG14" s="496"/>
      <c r="AH14" s="494">
        <v>22.3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4697</v>
      </c>
      <c r="S15" s="492"/>
      <c r="T15" s="492"/>
      <c r="U15" s="492"/>
      <c r="V15" s="493"/>
      <c r="W15" s="423" t="s">
        <v>147</v>
      </c>
      <c r="X15" s="424"/>
      <c r="Y15" s="424"/>
      <c r="Z15" s="424"/>
      <c r="AA15" s="424"/>
      <c r="AB15" s="414"/>
      <c r="AC15" s="458">
        <v>865</v>
      </c>
      <c r="AD15" s="459"/>
      <c r="AE15" s="459"/>
      <c r="AF15" s="459"/>
      <c r="AG15" s="501"/>
      <c r="AH15" s="458">
        <v>914</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536520</v>
      </c>
      <c r="BO15" s="371"/>
      <c r="BP15" s="371"/>
      <c r="BQ15" s="371"/>
      <c r="BR15" s="371"/>
      <c r="BS15" s="371"/>
      <c r="BT15" s="371"/>
      <c r="BU15" s="372"/>
      <c r="BV15" s="370">
        <v>511442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32.299999999999997</v>
      </c>
      <c r="AD16" s="495"/>
      <c r="AE16" s="495"/>
      <c r="AF16" s="495"/>
      <c r="AG16" s="496"/>
      <c r="AH16" s="494">
        <v>32.5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2553012</v>
      </c>
      <c r="BO16" s="408"/>
      <c r="BP16" s="408"/>
      <c r="BQ16" s="408"/>
      <c r="BR16" s="408"/>
      <c r="BS16" s="408"/>
      <c r="BT16" s="408"/>
      <c r="BU16" s="409"/>
      <c r="BV16" s="407">
        <v>2573816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1247</v>
      </c>
      <c r="AD17" s="459"/>
      <c r="AE17" s="459"/>
      <c r="AF17" s="459"/>
      <c r="AG17" s="501"/>
      <c r="AH17" s="458">
        <v>1273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657189</v>
      </c>
      <c r="BO17" s="408"/>
      <c r="BP17" s="408"/>
      <c r="BQ17" s="408"/>
      <c r="BR17" s="408"/>
      <c r="BS17" s="408"/>
      <c r="BT17" s="408"/>
      <c r="BU17" s="409"/>
      <c r="BV17" s="407">
        <v>624186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77.05</v>
      </c>
      <c r="M18" s="531"/>
      <c r="N18" s="531"/>
      <c r="O18" s="531"/>
      <c r="P18" s="531"/>
      <c r="Q18" s="531"/>
      <c r="R18" s="532"/>
      <c r="S18" s="532"/>
      <c r="T18" s="532"/>
      <c r="U18" s="532"/>
      <c r="V18" s="533"/>
      <c r="W18" s="425"/>
      <c r="X18" s="426"/>
      <c r="Y18" s="426"/>
      <c r="Z18" s="426"/>
      <c r="AA18" s="426"/>
      <c r="AB18" s="417"/>
      <c r="AC18" s="534">
        <v>46.5</v>
      </c>
      <c r="AD18" s="535"/>
      <c r="AE18" s="535"/>
      <c r="AF18" s="535"/>
      <c r="AG18" s="536"/>
      <c r="AH18" s="534">
        <v>45.2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2065330</v>
      </c>
      <c r="BO18" s="408"/>
      <c r="BP18" s="408"/>
      <c r="BQ18" s="408"/>
      <c r="BR18" s="408"/>
      <c r="BS18" s="408"/>
      <c r="BT18" s="408"/>
      <c r="BU18" s="409"/>
      <c r="BV18" s="407">
        <v>1918977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60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3644993</v>
      </c>
      <c r="BO19" s="408"/>
      <c r="BP19" s="408"/>
      <c r="BQ19" s="408"/>
      <c r="BR19" s="408"/>
      <c r="BS19" s="408"/>
      <c r="BT19" s="408"/>
      <c r="BU19" s="409"/>
      <c r="BV19" s="407">
        <v>3403387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1614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2716684</v>
      </c>
      <c r="BO22" s="371"/>
      <c r="BP22" s="371"/>
      <c r="BQ22" s="371"/>
      <c r="BR22" s="371"/>
      <c r="BS22" s="371"/>
      <c r="BT22" s="371"/>
      <c r="BU22" s="372"/>
      <c r="BV22" s="370">
        <v>2788464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2535014</v>
      </c>
      <c r="BO23" s="408"/>
      <c r="BP23" s="408"/>
      <c r="BQ23" s="408"/>
      <c r="BR23" s="408"/>
      <c r="BS23" s="408"/>
      <c r="BT23" s="408"/>
      <c r="BU23" s="409"/>
      <c r="BV23" s="407">
        <v>2611620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6810</v>
      </c>
      <c r="R24" s="459"/>
      <c r="S24" s="459"/>
      <c r="T24" s="459"/>
      <c r="U24" s="459"/>
      <c r="V24" s="501"/>
      <c r="W24" s="553"/>
      <c r="X24" s="554"/>
      <c r="Y24" s="555"/>
      <c r="Z24" s="457" t="s">
        <v>172</v>
      </c>
      <c r="AA24" s="437"/>
      <c r="AB24" s="437"/>
      <c r="AC24" s="437"/>
      <c r="AD24" s="437"/>
      <c r="AE24" s="437"/>
      <c r="AF24" s="437"/>
      <c r="AG24" s="438"/>
      <c r="AH24" s="458">
        <v>72</v>
      </c>
      <c r="AI24" s="459"/>
      <c r="AJ24" s="459"/>
      <c r="AK24" s="459"/>
      <c r="AL24" s="501"/>
      <c r="AM24" s="458">
        <v>214776</v>
      </c>
      <c r="AN24" s="459"/>
      <c r="AO24" s="459"/>
      <c r="AP24" s="459"/>
      <c r="AQ24" s="459"/>
      <c r="AR24" s="501"/>
      <c r="AS24" s="458">
        <v>2983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2608754</v>
      </c>
      <c r="BO24" s="408"/>
      <c r="BP24" s="408"/>
      <c r="BQ24" s="408"/>
      <c r="BR24" s="408"/>
      <c r="BS24" s="408"/>
      <c r="BT24" s="408"/>
      <c r="BU24" s="409"/>
      <c r="BV24" s="407">
        <v>2661814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5770</v>
      </c>
      <c r="R25" s="459"/>
      <c r="S25" s="459"/>
      <c r="T25" s="459"/>
      <c r="U25" s="459"/>
      <c r="V25" s="501"/>
      <c r="W25" s="553"/>
      <c r="X25" s="554"/>
      <c r="Y25" s="555"/>
      <c r="Z25" s="457" t="s">
        <v>175</v>
      </c>
      <c r="AA25" s="437"/>
      <c r="AB25" s="437"/>
      <c r="AC25" s="437"/>
      <c r="AD25" s="437"/>
      <c r="AE25" s="437"/>
      <c r="AF25" s="437"/>
      <c r="AG25" s="438"/>
      <c r="AH25" s="458" t="s">
        <v>139</v>
      </c>
      <c r="AI25" s="459"/>
      <c r="AJ25" s="459"/>
      <c r="AK25" s="459"/>
      <c r="AL25" s="501"/>
      <c r="AM25" s="458" t="s">
        <v>176</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9550</v>
      </c>
      <c r="BO25" s="371"/>
      <c r="BP25" s="371"/>
      <c r="BQ25" s="371"/>
      <c r="BR25" s="371"/>
      <c r="BS25" s="371"/>
      <c r="BT25" s="371"/>
      <c r="BU25" s="372"/>
      <c r="BV25" s="370">
        <v>111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5060</v>
      </c>
      <c r="R26" s="459"/>
      <c r="S26" s="459"/>
      <c r="T26" s="459"/>
      <c r="U26" s="459"/>
      <c r="V26" s="501"/>
      <c r="W26" s="553"/>
      <c r="X26" s="554"/>
      <c r="Y26" s="555"/>
      <c r="Z26" s="457" t="s">
        <v>180</v>
      </c>
      <c r="AA26" s="559"/>
      <c r="AB26" s="559"/>
      <c r="AC26" s="559"/>
      <c r="AD26" s="559"/>
      <c r="AE26" s="559"/>
      <c r="AF26" s="559"/>
      <c r="AG26" s="560"/>
      <c r="AH26" s="458">
        <v>1</v>
      </c>
      <c r="AI26" s="459"/>
      <c r="AJ26" s="459"/>
      <c r="AK26" s="459"/>
      <c r="AL26" s="501"/>
      <c r="AM26" s="458" t="s">
        <v>181</v>
      </c>
      <c r="AN26" s="459"/>
      <c r="AO26" s="459"/>
      <c r="AP26" s="459"/>
      <c r="AQ26" s="459"/>
      <c r="AR26" s="501"/>
      <c r="AS26" s="458" t="s">
        <v>182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2560</v>
      </c>
      <c r="R27" s="459"/>
      <c r="S27" s="459"/>
      <c r="T27" s="459"/>
      <c r="U27" s="459"/>
      <c r="V27" s="501"/>
      <c r="W27" s="553"/>
      <c r="X27" s="554"/>
      <c r="Y27" s="555"/>
      <c r="Z27" s="457" t="s">
        <v>185</v>
      </c>
      <c r="AA27" s="437"/>
      <c r="AB27" s="437"/>
      <c r="AC27" s="437"/>
      <c r="AD27" s="437"/>
      <c r="AE27" s="437"/>
      <c r="AF27" s="437"/>
      <c r="AG27" s="438"/>
      <c r="AH27" s="458" t="s">
        <v>139</v>
      </c>
      <c r="AI27" s="459"/>
      <c r="AJ27" s="459"/>
      <c r="AK27" s="459"/>
      <c r="AL27" s="501"/>
      <c r="AM27" s="458" t="s">
        <v>130</v>
      </c>
      <c r="AN27" s="459"/>
      <c r="AO27" s="459"/>
      <c r="AP27" s="459"/>
      <c r="AQ27" s="459"/>
      <c r="AR27" s="501"/>
      <c r="AS27" s="458" t="s">
        <v>130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61590</v>
      </c>
      <c r="BO27" s="527"/>
      <c r="BP27" s="527"/>
      <c r="BQ27" s="527"/>
      <c r="BR27" s="527"/>
      <c r="BS27" s="527"/>
      <c r="BT27" s="527"/>
      <c r="BU27" s="528"/>
      <c r="BV27" s="526">
        <v>61540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1950</v>
      </c>
      <c r="R28" s="459"/>
      <c r="S28" s="459"/>
      <c r="T28" s="459"/>
      <c r="U28" s="459"/>
      <c r="V28" s="501"/>
      <c r="W28" s="553"/>
      <c r="X28" s="554"/>
      <c r="Y28" s="555"/>
      <c r="Z28" s="457" t="s">
        <v>188</v>
      </c>
      <c r="AA28" s="437"/>
      <c r="AB28" s="437"/>
      <c r="AC28" s="437"/>
      <c r="AD28" s="437"/>
      <c r="AE28" s="437"/>
      <c r="AF28" s="437"/>
      <c r="AG28" s="438"/>
      <c r="AH28" s="458" t="s">
        <v>130</v>
      </c>
      <c r="AI28" s="459"/>
      <c r="AJ28" s="459"/>
      <c r="AK28" s="459"/>
      <c r="AL28" s="501"/>
      <c r="AM28" s="458" t="s">
        <v>176</v>
      </c>
      <c r="AN28" s="459"/>
      <c r="AO28" s="459"/>
      <c r="AP28" s="459"/>
      <c r="AQ28" s="459"/>
      <c r="AR28" s="501"/>
      <c r="AS28" s="458" t="s">
        <v>176</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1072050</v>
      </c>
      <c r="BO28" s="371"/>
      <c r="BP28" s="371"/>
      <c r="BQ28" s="371"/>
      <c r="BR28" s="371"/>
      <c r="BS28" s="371"/>
      <c r="BT28" s="371"/>
      <c r="BU28" s="372"/>
      <c r="BV28" s="370">
        <v>1071300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1750</v>
      </c>
      <c r="R29" s="459"/>
      <c r="S29" s="459"/>
      <c r="T29" s="459"/>
      <c r="U29" s="459"/>
      <c r="V29" s="501"/>
      <c r="W29" s="556"/>
      <c r="X29" s="557"/>
      <c r="Y29" s="558"/>
      <c r="Z29" s="457" t="s">
        <v>191</v>
      </c>
      <c r="AA29" s="437"/>
      <c r="AB29" s="437"/>
      <c r="AC29" s="437"/>
      <c r="AD29" s="437"/>
      <c r="AE29" s="437"/>
      <c r="AF29" s="437"/>
      <c r="AG29" s="438"/>
      <c r="AH29" s="458">
        <v>72</v>
      </c>
      <c r="AI29" s="459"/>
      <c r="AJ29" s="459"/>
      <c r="AK29" s="459"/>
      <c r="AL29" s="501"/>
      <c r="AM29" s="458">
        <v>214776</v>
      </c>
      <c r="AN29" s="459"/>
      <c r="AO29" s="459"/>
      <c r="AP29" s="459"/>
      <c r="AQ29" s="459"/>
      <c r="AR29" s="501"/>
      <c r="AS29" s="458">
        <v>2983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143070</v>
      </c>
      <c r="BO29" s="408"/>
      <c r="BP29" s="408"/>
      <c r="BQ29" s="408"/>
      <c r="BR29" s="408"/>
      <c r="BS29" s="408"/>
      <c r="BT29" s="408"/>
      <c r="BU29" s="409"/>
      <c r="BV29" s="407">
        <v>143020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96.2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1675781</v>
      </c>
      <c r="BO30" s="527"/>
      <c r="BP30" s="527"/>
      <c r="BQ30" s="527"/>
      <c r="BR30" s="527"/>
      <c r="BS30" s="527"/>
      <c r="BT30" s="527"/>
      <c r="BU30" s="528"/>
      <c r="BV30" s="526">
        <v>1332938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伊南行政組合（一般会計）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中川村土地開発公社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伊南行政組合（病院事業会計）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中川観光開発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上伊那広域連合（一般会計）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上伊那広域連合（消防事業特別会計）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上伊那広域連合（ふるさと市町村圏基金事業特別会計）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上伊那広域連合（土木振興事業特別会計）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長野県後期高齢者医療広域連合（一般会計）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長野県後期高齢者医療広域連合（一般会計）後期高齢者医療特別会計）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長野県市町村総合事務組合（一般会計）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長野県市町村総合事務組合（非常勤職員公務災害補償特別会計）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NBVStS9L/ofpPxFn1YPX47mwGpQL1AwYBVwZzOt8tpXa8rYOhlegklPIFJZL//AA3GleZ6YGuhGvdQ4floH2g==" saltValue="CKMz/ysM/6aGAFJTj3JLQ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80" zoomScaleNormal="80" zoomScaleSheetLayoutView="100" workbookViewId="0">
      <selection activeCell="P30" sqref="P3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566</v>
      </c>
      <c r="D34" s="1151"/>
      <c r="E34" s="1152"/>
      <c r="F34" s="32">
        <v>8.35</v>
      </c>
      <c r="G34" s="33">
        <v>7.58</v>
      </c>
      <c r="H34" s="33">
        <v>9.81</v>
      </c>
      <c r="I34" s="33">
        <v>14.38</v>
      </c>
      <c r="J34" s="34">
        <v>15.87</v>
      </c>
      <c r="K34" s="22"/>
      <c r="L34" s="22"/>
      <c r="M34" s="22"/>
      <c r="N34" s="22"/>
      <c r="O34" s="22"/>
      <c r="P34" s="22"/>
    </row>
    <row r="35" spans="1:16" ht="39" customHeight="1" x14ac:dyDescent="0.15">
      <c r="A35" s="22"/>
      <c r="B35" s="35"/>
      <c r="C35" s="1145" t="s">
        <v>567</v>
      </c>
      <c r="D35" s="1146"/>
      <c r="E35" s="1147"/>
      <c r="F35" s="36">
        <v>9.4600000000000009</v>
      </c>
      <c r="G35" s="37">
        <v>8.89</v>
      </c>
      <c r="H35" s="37">
        <v>8.2799999999999994</v>
      </c>
      <c r="I35" s="37">
        <v>7.86</v>
      </c>
      <c r="J35" s="38">
        <v>8.85</v>
      </c>
      <c r="K35" s="22"/>
      <c r="L35" s="22"/>
      <c r="M35" s="22"/>
      <c r="N35" s="22"/>
      <c r="O35" s="22"/>
      <c r="P35" s="22"/>
    </row>
    <row r="36" spans="1:16" ht="39" customHeight="1" x14ac:dyDescent="0.15">
      <c r="A36" s="22"/>
      <c r="B36" s="35"/>
      <c r="C36" s="1145" t="s">
        <v>568</v>
      </c>
      <c r="D36" s="1146"/>
      <c r="E36" s="1147"/>
      <c r="F36" s="36" t="s">
        <v>518</v>
      </c>
      <c r="G36" s="37" t="s">
        <v>518</v>
      </c>
      <c r="H36" s="37">
        <v>1.04</v>
      </c>
      <c r="I36" s="37">
        <v>1.55</v>
      </c>
      <c r="J36" s="38">
        <v>2.1800000000000002</v>
      </c>
      <c r="K36" s="22"/>
      <c r="L36" s="22"/>
      <c r="M36" s="22"/>
      <c r="N36" s="22"/>
      <c r="O36" s="22"/>
      <c r="P36" s="22"/>
    </row>
    <row r="37" spans="1:16" ht="39" customHeight="1" x14ac:dyDescent="0.15">
      <c r="A37" s="22"/>
      <c r="B37" s="35"/>
      <c r="C37" s="1145" t="s">
        <v>569</v>
      </c>
      <c r="D37" s="1146"/>
      <c r="E37" s="1147"/>
      <c r="F37" s="36">
        <v>0.18</v>
      </c>
      <c r="G37" s="37">
        <v>0.76</v>
      </c>
      <c r="H37" s="37" t="s">
        <v>570</v>
      </c>
      <c r="I37" s="37">
        <v>1.17</v>
      </c>
      <c r="J37" s="38">
        <v>1.9</v>
      </c>
      <c r="K37" s="22"/>
      <c r="L37" s="22"/>
      <c r="M37" s="22"/>
      <c r="N37" s="22"/>
      <c r="O37" s="22"/>
      <c r="P37" s="22"/>
    </row>
    <row r="38" spans="1:16" ht="39" customHeight="1" x14ac:dyDescent="0.15">
      <c r="A38" s="22"/>
      <c r="B38" s="35"/>
      <c r="C38" s="1145" t="s">
        <v>571</v>
      </c>
      <c r="D38" s="1146"/>
      <c r="E38" s="1147"/>
      <c r="F38" s="36">
        <v>0.3</v>
      </c>
      <c r="G38" s="37">
        <v>0.33</v>
      </c>
      <c r="H38" s="37">
        <v>0.31</v>
      </c>
      <c r="I38" s="37">
        <v>0.28000000000000003</v>
      </c>
      <c r="J38" s="38">
        <v>0.02</v>
      </c>
      <c r="K38" s="22"/>
      <c r="L38" s="22"/>
      <c r="M38" s="22"/>
      <c r="N38" s="22"/>
      <c r="O38" s="22"/>
      <c r="P38" s="22"/>
    </row>
    <row r="39" spans="1:16" ht="39" customHeight="1" x14ac:dyDescent="0.15">
      <c r="A39" s="22"/>
      <c r="B39" s="35"/>
      <c r="C39" s="1145" t="s">
        <v>572</v>
      </c>
      <c r="D39" s="1146"/>
      <c r="E39" s="1147"/>
      <c r="F39" s="36">
        <v>0</v>
      </c>
      <c r="G39" s="37">
        <v>0.01</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574</v>
      </c>
      <c r="D43" s="1149"/>
      <c r="E43" s="1150"/>
      <c r="F43" s="41">
        <v>0.13</v>
      </c>
      <c r="G43" s="42">
        <v>1.26</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iyAPo28eSxVK+DvA/VPWDpOBK0b4HXWmjzblXZgHZZ9mhxk8WQPByHcZyq71eAxSujoT4VhJBuVPVCYYo9RiA==" saltValue="GQQEhAe5bBuPgsFtl9mr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topLeftCell="A13" zoomScale="70" zoomScaleNormal="70" zoomScaleSheetLayoutView="55" workbookViewId="0">
      <selection activeCell="L49" sqref="L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381</v>
      </c>
      <c r="L45" s="60">
        <v>399</v>
      </c>
      <c r="M45" s="60">
        <v>387</v>
      </c>
      <c r="N45" s="60">
        <v>391</v>
      </c>
      <c r="O45" s="61">
        <v>383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188</v>
      </c>
      <c r="L48" s="64">
        <v>201</v>
      </c>
      <c r="M48" s="64">
        <v>119</v>
      </c>
      <c r="N48" s="64">
        <v>110</v>
      </c>
      <c r="O48" s="65">
        <v>110</v>
      </c>
      <c r="P48" s="48"/>
      <c r="Q48" s="48"/>
      <c r="R48" s="48"/>
      <c r="S48" s="48"/>
      <c r="T48" s="48"/>
      <c r="U48" s="48"/>
    </row>
    <row r="49" spans="1:21" ht="30.75" customHeight="1" x14ac:dyDescent="0.15">
      <c r="A49" s="48"/>
      <c r="B49" s="1155"/>
      <c r="C49" s="1156"/>
      <c r="D49" s="62"/>
      <c r="E49" s="1161" t="s">
        <v>16</v>
      </c>
      <c r="F49" s="1161"/>
      <c r="G49" s="1161"/>
      <c r="H49" s="1161"/>
      <c r="I49" s="1161"/>
      <c r="J49" s="1162"/>
      <c r="K49" s="63">
        <v>17</v>
      </c>
      <c r="L49" s="64">
        <v>15</v>
      </c>
      <c r="M49" s="64">
        <v>24</v>
      </c>
      <c r="N49" s="64">
        <v>17</v>
      </c>
      <c r="O49" s="65">
        <v>25</v>
      </c>
      <c r="P49" s="48"/>
      <c r="Q49" s="48"/>
      <c r="R49" s="48"/>
      <c r="S49" s="48"/>
      <c r="T49" s="48"/>
      <c r="U49" s="48"/>
    </row>
    <row r="50" spans="1:21" ht="30.75" customHeight="1" x14ac:dyDescent="0.15">
      <c r="A50" s="48"/>
      <c r="B50" s="1155"/>
      <c r="C50" s="1156"/>
      <c r="D50" s="62"/>
      <c r="E50" s="1161" t="s">
        <v>17</v>
      </c>
      <c r="F50" s="1161"/>
      <c r="G50" s="1161"/>
      <c r="H50" s="1161"/>
      <c r="I50" s="1161"/>
      <c r="J50" s="1162"/>
      <c r="K50" s="63">
        <v>2</v>
      </c>
      <c r="L50" s="64">
        <v>2</v>
      </c>
      <c r="M50" s="64">
        <v>1</v>
      </c>
      <c r="N50" s="64" t="s">
        <v>518</v>
      </c>
      <c r="O50" s="65" t="s">
        <v>518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518</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546</v>
      </c>
      <c r="L52" s="64">
        <v>550</v>
      </c>
      <c r="M52" s="64">
        <v>553</v>
      </c>
      <c r="N52" s="64">
        <v>576</v>
      </c>
      <c r="O52" s="65">
        <v>527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42</v>
      </c>
      <c r="L53" s="69">
        <v>67</v>
      </c>
      <c r="M53" s="69">
        <v>-22</v>
      </c>
      <c r="N53" s="69">
        <v>-58</v>
      </c>
      <c r="O53" s="70">
        <v>-9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518</v>
      </c>
      <c r="L58" s="84" t="s">
        <v>518</v>
      </c>
      <c r="M58" s="84" t="s">
        <v>518</v>
      </c>
      <c r="N58" s="84" t="s">
        <v>518</v>
      </c>
      <c r="O58" s="85" t="s">
        <v>518</v>
      </c>
    </row>
    <row r="59" spans="1:21" ht="31.5" customHeight="1" x14ac:dyDescent="0.15">
      <c r="B59" s="1171"/>
      <c r="C59" s="1172"/>
      <c r="D59" s="1178" t="s">
        <v>28</v>
      </c>
      <c r="E59" s="1179"/>
      <c r="F59" s="1179"/>
      <c r="G59" s="1179"/>
      <c r="H59" s="1179"/>
      <c r="I59" s="1179"/>
      <c r="J59" s="1180"/>
      <c r="K59" s="86" t="s">
        <v>518</v>
      </c>
      <c r="L59" s="87" t="s">
        <v>518</v>
      </c>
      <c r="M59" s="87" t="s">
        <v>518</v>
      </c>
      <c r="N59" s="87" t="s">
        <v>518</v>
      </c>
      <c r="O59" s="88" t="s">
        <v>518</v>
      </c>
    </row>
    <row r="60" spans="1:21" ht="31.5" customHeight="1" thickBot="1" x14ac:dyDescent="0.2">
      <c r="B60" s="1173"/>
      <c r="C60" s="1174"/>
      <c r="D60" s="1181" t="s">
        <v>29</v>
      </c>
      <c r="E60" s="1182"/>
      <c r="F60" s="1182"/>
      <c r="G60" s="1182"/>
      <c r="H60" s="1182"/>
      <c r="I60" s="1182"/>
      <c r="J60" s="1183"/>
      <c r="K60" s="89" t="s">
        <v>518</v>
      </c>
      <c r="L60" s="90" t="s">
        <v>518</v>
      </c>
      <c r="M60" s="90" t="s">
        <v>518</v>
      </c>
      <c r="N60" s="90" t="s">
        <v>518</v>
      </c>
      <c r="O60" s="91" t="s">
        <v>518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FnncQmQVWxZ3G46CRci4PIpxy42c+lCfSMRjKX0l9XfWIuw1M+47ywzSzQk0GId9YxLDM4qUJ500BD7nZGmQ==" saltValue="8sS4hf+z6bMD4IY/iIrA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60" zoomScaleNormal="60" zoomScaleSheetLayoutView="100" workbookViewId="0">
      <selection activeCell="S39" sqref="S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84" t="s">
        <v>32</v>
      </c>
      <c r="C41" s="1185"/>
      <c r="D41" s="105"/>
      <c r="E41" s="1190" t="s">
        <v>33</v>
      </c>
      <c r="F41" s="1190"/>
      <c r="G41" s="1190"/>
      <c r="H41" s="1191"/>
      <c r="I41" s="355">
        <v>2847</v>
      </c>
      <c r="J41" s="356">
        <v>2929</v>
      </c>
      <c r="K41" s="356">
        <v>2928</v>
      </c>
      <c r="L41" s="356">
        <v>2788</v>
      </c>
      <c r="M41" s="357">
        <v>2717</v>
      </c>
    </row>
    <row r="42" spans="2:13" ht="27.75" customHeight="1" x14ac:dyDescent="0.15">
      <c r="B42" s="1186"/>
      <c r="C42" s="1187"/>
      <c r="D42" s="106"/>
      <c r="E42" s="1192" t="s">
        <v>34</v>
      </c>
      <c r="F42" s="1192"/>
      <c r="G42" s="1192"/>
      <c r="H42" s="1193"/>
      <c r="I42" s="358">
        <v>2</v>
      </c>
      <c r="J42" s="359">
        <v>1</v>
      </c>
      <c r="K42" s="359" t="s">
        <v>518</v>
      </c>
      <c r="L42" s="359" t="s">
        <v>518</v>
      </c>
      <c r="M42" s="360" t="s">
        <v>518</v>
      </c>
    </row>
    <row r="43" spans="2:13" ht="27.75" customHeight="1" x14ac:dyDescent="0.15">
      <c r="B43" s="1186"/>
      <c r="C43" s="1187"/>
      <c r="D43" s="106"/>
      <c r="E43" s="1192" t="s">
        <v>35</v>
      </c>
      <c r="F43" s="1192"/>
      <c r="G43" s="1192"/>
      <c r="H43" s="1193"/>
      <c r="I43" s="358">
        <v>1592</v>
      </c>
      <c r="J43" s="359">
        <v>1465</v>
      </c>
      <c r="K43" s="359">
        <v>1228</v>
      </c>
      <c r="L43" s="359">
        <v>978</v>
      </c>
      <c r="M43" s="360">
        <v>743</v>
      </c>
    </row>
    <row r="44" spans="2:13" ht="27.75" customHeight="1" x14ac:dyDescent="0.15">
      <c r="B44" s="1186"/>
      <c r="C44" s="1187"/>
      <c r="D44" s="106"/>
      <c r="E44" s="1192" t="s">
        <v>36</v>
      </c>
      <c r="F44" s="1192"/>
      <c r="G44" s="1192"/>
      <c r="H44" s="1193"/>
      <c r="I44" s="358">
        <v>189</v>
      </c>
      <c r="J44" s="359">
        <v>203</v>
      </c>
      <c r="K44" s="359">
        <v>252</v>
      </c>
      <c r="L44" s="359">
        <v>251</v>
      </c>
      <c r="M44" s="360">
        <v>243</v>
      </c>
    </row>
    <row r="45" spans="2:13" ht="27.75" customHeight="1" x14ac:dyDescent="0.15">
      <c r="B45" s="1186"/>
      <c r="C45" s="1187"/>
      <c r="D45" s="106"/>
      <c r="E45" s="1192" t="s">
        <v>37</v>
      </c>
      <c r="F45" s="1192"/>
      <c r="G45" s="1192"/>
      <c r="H45" s="1193"/>
      <c r="I45" s="358">
        <v>654</v>
      </c>
      <c r="J45" s="359">
        <v>656</v>
      </c>
      <c r="K45" s="359">
        <v>686</v>
      </c>
      <c r="L45" s="359">
        <v>635</v>
      </c>
      <c r="M45" s="360">
        <v>631</v>
      </c>
    </row>
    <row r="46" spans="2:13" ht="27.75" customHeight="1" x14ac:dyDescent="0.15">
      <c r="B46" s="1186"/>
      <c r="C46" s="1187"/>
      <c r="D46" s="107"/>
      <c r="E46" s="1192" t="s">
        <v>38</v>
      </c>
      <c r="F46" s="1192"/>
      <c r="G46" s="1192"/>
      <c r="H46" s="1193"/>
      <c r="I46" s="358" t="s">
        <v>518</v>
      </c>
      <c r="J46" s="359" t="s">
        <v>518</v>
      </c>
      <c r="K46" s="359" t="s">
        <v>518</v>
      </c>
      <c r="L46" s="359" t="s">
        <v>518</v>
      </c>
      <c r="M46" s="360" t="s">
        <v>518</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2307</v>
      </c>
      <c r="J50" s="359">
        <v>2401</v>
      </c>
      <c r="K50" s="359">
        <v>2541</v>
      </c>
      <c r="L50" s="359">
        <v>2809</v>
      </c>
      <c r="M50" s="360">
        <v>3157</v>
      </c>
    </row>
    <row r="51" spans="2:13" ht="27.75" customHeight="1" x14ac:dyDescent="0.15">
      <c r="B51" s="1186"/>
      <c r="C51" s="1187"/>
      <c r="D51" s="106"/>
      <c r="E51" s="1192" t="s">
        <v>44</v>
      </c>
      <c r="F51" s="1192"/>
      <c r="G51" s="1192"/>
      <c r="H51" s="1193"/>
      <c r="I51" s="358" t="s">
        <v>518</v>
      </c>
      <c r="J51" s="359" t="s">
        <v>518</v>
      </c>
      <c r="K51" s="359" t="s">
        <v>518</v>
      </c>
      <c r="L51" s="359" t="s">
        <v>518</v>
      </c>
      <c r="M51" s="360" t="s">
        <v>518</v>
      </c>
    </row>
    <row r="52" spans="2:13" ht="27.75" customHeight="1" x14ac:dyDescent="0.15">
      <c r="B52" s="1188"/>
      <c r="C52" s="1189"/>
      <c r="D52" s="106"/>
      <c r="E52" s="1192" t="s">
        <v>45</v>
      </c>
      <c r="F52" s="1192"/>
      <c r="G52" s="1192"/>
      <c r="H52" s="1193"/>
      <c r="I52" s="358">
        <v>4689</v>
      </c>
      <c r="J52" s="359">
        <v>4494</v>
      </c>
      <c r="K52" s="359">
        <v>4388</v>
      </c>
      <c r="L52" s="359">
        <v>4198</v>
      </c>
      <c r="M52" s="360">
        <v>3975</v>
      </c>
    </row>
    <row r="53" spans="2:13" ht="27.75" customHeight="1" thickBot="1" x14ac:dyDescent="0.2">
      <c r="B53" s="1199" t="s">
        <v>46</v>
      </c>
      <c r="C53" s="1200"/>
      <c r="D53" s="110"/>
      <c r="E53" s="1201" t="s">
        <v>47</v>
      </c>
      <c r="F53" s="1201"/>
      <c r="G53" s="1201"/>
      <c r="H53" s="1202"/>
      <c r="I53" s="361">
        <v>-1711</v>
      </c>
      <c r="J53" s="362">
        <v>-1642</v>
      </c>
      <c r="K53" s="362">
        <v>-1836</v>
      </c>
      <c r="L53" s="362">
        <v>-2355</v>
      </c>
      <c r="M53" s="363">
        <v>-2797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QipJ1zHFufsO8e6KEvCcHtSj8uEw5dloPtkR++JSl2UyajWOQJSPXo8nBi5tpNhqJIz/bsM7yjx9FQ6GVxu1g==" saltValue="yTH9NXMUNjja+XwcO7hC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1071</v>
      </c>
      <c r="G55" s="122">
        <v>1071</v>
      </c>
      <c r="H55" s="123">
        <v>1072</v>
      </c>
    </row>
    <row r="56" spans="2:8" ht="52.5" customHeight="1" x14ac:dyDescent="0.15">
      <c r="B56" s="124"/>
      <c r="C56" s="1213" t="s">
        <v>51</v>
      </c>
      <c r="D56" s="1213"/>
      <c r="E56" s="1214"/>
      <c r="F56" s="125">
        <v>143</v>
      </c>
      <c r="G56" s="125">
        <v>143</v>
      </c>
      <c r="H56" s="126">
        <v>143</v>
      </c>
    </row>
    <row r="57" spans="2:8" ht="53.25" customHeight="1" x14ac:dyDescent="0.15">
      <c r="B57" s="124"/>
      <c r="C57" s="1215" t="s">
        <v>52</v>
      </c>
      <c r="D57" s="1215"/>
      <c r="E57" s="1216"/>
      <c r="F57" s="127">
        <v>1068</v>
      </c>
      <c r="G57" s="127">
        <v>1333</v>
      </c>
      <c r="H57" s="128">
        <v>1676</v>
      </c>
    </row>
    <row r="58" spans="2:8" ht="45.75" customHeight="1" x14ac:dyDescent="0.15">
      <c r="B58" s="129"/>
      <c r="C58" s="1203" t="s">
        <v>598</v>
      </c>
      <c r="D58" s="1204"/>
      <c r="E58" s="1205"/>
      <c r="F58" s="130">
        <v>685</v>
      </c>
      <c r="G58" s="130">
        <v>785</v>
      </c>
      <c r="H58" s="131">
        <v>985</v>
      </c>
    </row>
    <row r="59" spans="2:8" ht="45.75" customHeight="1" x14ac:dyDescent="0.15">
      <c r="B59" s="129"/>
      <c r="C59" s="1203" t="s">
        <v>600</v>
      </c>
      <c r="D59" s="1204"/>
      <c r="E59" s="1205"/>
      <c r="F59" s="130">
        <v>50</v>
      </c>
      <c r="G59" s="130">
        <v>105</v>
      </c>
      <c r="H59" s="131">
        <v>205</v>
      </c>
    </row>
    <row r="60" spans="2:8" ht="45.75" customHeight="1" x14ac:dyDescent="0.15">
      <c r="B60" s="129"/>
      <c r="C60" s="1203" t="s">
        <v>599</v>
      </c>
      <c r="D60" s="1204"/>
      <c r="E60" s="1205"/>
      <c r="F60" s="130">
        <v>21</v>
      </c>
      <c r="G60" s="130">
        <v>115</v>
      </c>
      <c r="H60" s="131">
        <v>139</v>
      </c>
    </row>
    <row r="61" spans="2:8" ht="45.75" customHeight="1" x14ac:dyDescent="0.15">
      <c r="B61" s="129"/>
      <c r="C61" s="1203" t="s">
        <v>601</v>
      </c>
      <c r="D61" s="1204"/>
      <c r="E61" s="1205"/>
      <c r="F61" s="130">
        <v>127</v>
      </c>
      <c r="G61" s="130">
        <v>127</v>
      </c>
      <c r="H61" s="131">
        <v>127</v>
      </c>
    </row>
    <row r="62" spans="2:8" ht="45.75" customHeight="1" thickBot="1" x14ac:dyDescent="0.2">
      <c r="B62" s="132"/>
      <c r="C62" s="1206" t="s">
        <v>602</v>
      </c>
      <c r="D62" s="1207"/>
      <c r="E62" s="1208"/>
      <c r="F62" s="133">
        <v>114</v>
      </c>
      <c r="G62" s="133">
        <v>114</v>
      </c>
      <c r="H62" s="134">
        <v>114</v>
      </c>
    </row>
    <row r="63" spans="2:8" ht="52.5" customHeight="1" thickBot="1" x14ac:dyDescent="0.2">
      <c r="B63" s="135"/>
      <c r="C63" s="1209" t="s">
        <v>53</v>
      </c>
      <c r="D63" s="1209"/>
      <c r="E63" s="1210"/>
      <c r="F63" s="136">
        <v>2282</v>
      </c>
      <c r="G63" s="136">
        <v>2547</v>
      </c>
      <c r="H63" s="137">
        <v>2891</v>
      </c>
    </row>
    <row r="64" spans="2:8" x14ac:dyDescent="0.15"/>
  </sheetData>
  <sheetProtection algorithmName="SHA-512" hashValue="lhM3ZCG/H5qK1vDcAmaR8nKTDDBdagxAz2f9B4FWxXUEYdV9oUSYFIFJecbNJVlVf/A46EvAJwkL9/eUFIVHKg==" saltValue="ruDY9Zfe4goVRa28g8xz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89154</v>
      </c>
      <c r="E3" s="156"/>
      <c r="F3" s="157">
        <v>271581</v>
      </c>
      <c r="G3" s="158"/>
      <c r="H3" s="159"/>
    </row>
    <row r="4" spans="1:8" x14ac:dyDescent="0.15">
      <c r="A4" s="160"/>
      <c r="B4" s="161"/>
      <c r="C4" s="162"/>
      <c r="D4" s="163">
        <v>72646</v>
      </c>
      <c r="E4" s="164"/>
      <c r="F4" s="165">
        <v>117844</v>
      </c>
      <c r="G4" s="166"/>
      <c r="H4" s="167"/>
    </row>
    <row r="5" spans="1:8" x14ac:dyDescent="0.15">
      <c r="A5" s="148" t="s">
        <v>551</v>
      </c>
      <c r="B5" s="153"/>
      <c r="C5" s="154"/>
      <c r="D5" s="155">
        <v>140963</v>
      </c>
      <c r="E5" s="156"/>
      <c r="F5" s="157">
        <v>268375</v>
      </c>
      <c r="G5" s="158"/>
      <c r="H5" s="159"/>
    </row>
    <row r="6" spans="1:8" x14ac:dyDescent="0.15">
      <c r="A6" s="160"/>
      <c r="B6" s="161"/>
      <c r="C6" s="162"/>
      <c r="D6" s="163">
        <v>115031</v>
      </c>
      <c r="E6" s="164"/>
      <c r="F6" s="165">
        <v>119602</v>
      </c>
      <c r="G6" s="166"/>
      <c r="H6" s="167"/>
    </row>
    <row r="7" spans="1:8" x14ac:dyDescent="0.15">
      <c r="A7" s="148" t="s">
        <v>552</v>
      </c>
      <c r="B7" s="153"/>
      <c r="C7" s="154"/>
      <c r="D7" s="155">
        <v>145333</v>
      </c>
      <c r="E7" s="156"/>
      <c r="F7" s="157">
        <v>301035</v>
      </c>
      <c r="G7" s="158"/>
      <c r="H7" s="159"/>
    </row>
    <row r="8" spans="1:8" x14ac:dyDescent="0.15">
      <c r="A8" s="160"/>
      <c r="B8" s="161"/>
      <c r="C8" s="162"/>
      <c r="D8" s="163">
        <v>132695</v>
      </c>
      <c r="E8" s="164"/>
      <c r="F8" s="165">
        <v>154376</v>
      </c>
      <c r="G8" s="166"/>
      <c r="H8" s="167"/>
    </row>
    <row r="9" spans="1:8" x14ac:dyDescent="0.15">
      <c r="A9" s="148" t="s">
        <v>553</v>
      </c>
      <c r="B9" s="153"/>
      <c r="C9" s="154"/>
      <c r="D9" s="155">
        <v>125837</v>
      </c>
      <c r="E9" s="156"/>
      <c r="F9" s="157">
        <v>277467</v>
      </c>
      <c r="G9" s="158"/>
      <c r="H9" s="159"/>
    </row>
    <row r="10" spans="1:8" x14ac:dyDescent="0.15">
      <c r="A10" s="160"/>
      <c r="B10" s="161"/>
      <c r="C10" s="162"/>
      <c r="D10" s="163">
        <v>113910</v>
      </c>
      <c r="E10" s="164"/>
      <c r="F10" s="165">
        <v>128378</v>
      </c>
      <c r="G10" s="166"/>
      <c r="H10" s="167"/>
    </row>
    <row r="11" spans="1:8" x14ac:dyDescent="0.15">
      <c r="A11" s="148" t="s">
        <v>554</v>
      </c>
      <c r="B11" s="153"/>
      <c r="C11" s="154"/>
      <c r="D11" s="155">
        <v>107770</v>
      </c>
      <c r="E11" s="156"/>
      <c r="F11" s="157">
        <v>282256</v>
      </c>
      <c r="G11" s="158"/>
      <c r="H11" s="159"/>
    </row>
    <row r="12" spans="1:8" x14ac:dyDescent="0.15">
      <c r="A12" s="160"/>
      <c r="B12" s="161"/>
      <c r="C12" s="168"/>
      <c r="D12" s="163">
        <v>84610</v>
      </c>
      <c r="E12" s="164"/>
      <c r="F12" s="165">
        <v>145453</v>
      </c>
      <c r="G12" s="166"/>
      <c r="H12" s="167"/>
    </row>
    <row r="13" spans="1:8" x14ac:dyDescent="0.15">
      <c r="A13" s="148"/>
      <c r="B13" s="153"/>
      <c r="C13" s="169"/>
      <c r="D13" s="170">
        <v>121811</v>
      </c>
      <c r="E13" s="171"/>
      <c r="F13" s="172">
        <v>280143</v>
      </c>
      <c r="G13" s="173"/>
      <c r="H13" s="159"/>
    </row>
    <row r="14" spans="1:8" x14ac:dyDescent="0.15">
      <c r="A14" s="160"/>
      <c r="B14" s="161"/>
      <c r="C14" s="162"/>
      <c r="D14" s="163">
        <v>103778</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8.36</v>
      </c>
      <c r="C19" s="174">
        <f>ROUND(VALUE(SUBSTITUTE(実質収支比率等に係る経年分析!G$48,"▲","-")),2)</f>
        <v>7.58</v>
      </c>
      <c r="D19" s="174">
        <f>ROUND(VALUE(SUBSTITUTE(実質収支比率等に係る経年分析!H$48,"▲","-")),2)</f>
        <v>9.81</v>
      </c>
      <c r="E19" s="174">
        <f>ROUND(VALUE(SUBSTITUTE(実質収支比率等に係る経年分析!I$48,"▲","-")),2)</f>
        <v>14.38</v>
      </c>
      <c r="F19" s="174">
        <f>ROUND(VALUE(SUBSTITUTE(実質収支比率等に係る経年分析!J$48,"▲","-")),2)</f>
        <v>15.88</v>
      </c>
    </row>
    <row r="20" spans="1:11" x14ac:dyDescent="0.15">
      <c r="A20" s="174" t="s">
        <v>57</v>
      </c>
      <c r="B20" s="174">
        <f>ROUND(VALUE(SUBSTITUTE(実質収支比率等に係る経年分析!F$47,"▲","-")),2)</f>
        <v>45.56</v>
      </c>
      <c r="C20" s="174">
        <f>ROUND(VALUE(SUBSTITUTE(実質収支比率等に係る経年分析!G$47,"▲","-")),2)</f>
        <v>44.24</v>
      </c>
      <c r="D20" s="174">
        <f>ROUND(VALUE(SUBSTITUTE(実質収支比率等に係る経年分析!H$47,"▲","-")),2)</f>
        <v>42.02</v>
      </c>
      <c r="E20" s="174">
        <f>ROUND(VALUE(SUBSTITUTE(実質収支比率等に係る経年分析!I$47,"▲","-")),2)</f>
        <v>38.49</v>
      </c>
      <c r="F20" s="174">
        <f>ROUND(VALUE(SUBSTITUTE(実質収支比率等に係る経年分析!J$47,"▲","-")),2)</f>
        <v>39.729999999999997</v>
      </c>
    </row>
    <row r="21" spans="1:11" x14ac:dyDescent="0.15">
      <c r="A21" s="174" t="s">
        <v>58</v>
      </c>
      <c r="B21" s="174">
        <f>IF(ISNUMBER(VALUE(SUBSTITUTE(実質収支比率等に係る経年分析!F$49,"▲","-"))),ROUND(VALUE(SUBSTITUTE(実質収支比率等に係る経年分析!F$49,"▲","-")),2),NA())</f>
        <v>-1.1200000000000001</v>
      </c>
      <c r="C21" s="174">
        <f>IF(ISNUMBER(VALUE(SUBSTITUTE(実質収支比率等に係る経年分析!G$49,"▲","-"))),ROUND(VALUE(SUBSTITUTE(実質収支比率等に係る経年分析!G$49,"▲","-")),2),NA())</f>
        <v>-0.98</v>
      </c>
      <c r="D21" s="174">
        <f>IF(ISNUMBER(VALUE(SUBSTITUTE(実質収支比率等に係る経年分析!H$49,"▲","-"))),ROUND(VALUE(SUBSTITUTE(実質収支比率等に係る経年分析!H$49,"▲","-")),2),NA())</f>
        <v>2.73</v>
      </c>
      <c r="E21" s="174">
        <f>IF(ISNUMBER(VALUE(SUBSTITUTE(実質収支比率等に係る経年分析!I$49,"▲","-"))),ROUND(VALUE(SUBSTITUTE(実質収支比率等に係る経年分析!I$49,"▲","-")),2),NA())</f>
        <v>9.7200000000000006</v>
      </c>
      <c r="F21" s="174">
        <f>IF(ISNUMBER(VALUE(SUBSTITUTE(実質収支比率等に係る経年分析!J$49,"▲","-"))),ROUND(VALUE(SUBSTITUTE(実質収支比率等に係る経年分析!J$49,"▲","-")),2),NA())</f>
        <v>1.07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0.28000000000000003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0.76</v>
      </c>
      <c r="F33" s="175">
        <f>IF(ROUND(VALUE(SUBSTITUTE(連結実質赤字比率に係る赤字・黒字の構成分析!H$37,"▲", "-")), 2) &lt; 0, ABS(ROUND(VALUE(SUBSTITUTE(連結実質赤字比率に係る赤字・黒字の構成分析!H$37,"▲", "-")), 2)), NA())</f>
        <v>5.95</v>
      </c>
      <c r="G33" s="175" t="e">
        <f>IF(ROUND(VALUE(SUBSTITUTE(連結実質赤字比率に係る赤字・黒字の構成分析!H$37,"▲", "-")), 2) &gt;= 0, ABS(ROUND(VALUE(SUBSTITUTE(連結実質赤字比率に係る赤字・黒字の構成分析!H$37,"▲", "-")), 2)), NA())</f>
        <v>#N/A</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2.1800000000000002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9.4600000000000009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8.2799999999999994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8.85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15.87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546</v>
      </c>
      <c r="E42" s="176"/>
      <c r="F42" s="176"/>
      <c r="G42" s="176">
        <f>'実質公債費比率（分子）の構造'!L$52</f>
        <v>550</v>
      </c>
      <c r="H42" s="176"/>
      <c r="I42" s="176"/>
      <c r="J42" s="176">
        <f>'実質公債費比率（分子）の構造'!M$52</f>
        <v>553</v>
      </c>
      <c r="K42" s="176"/>
      <c r="L42" s="176"/>
      <c r="M42" s="176">
        <f>'実質公債費比率（分子）の構造'!N$52</f>
        <v>576</v>
      </c>
      <c r="N42" s="176"/>
      <c r="O42" s="176"/>
      <c r="P42" s="176">
        <f>'実質公債費比率（分子）の構造'!O$52</f>
        <v>527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2</v>
      </c>
      <c r="F44" s="176"/>
      <c r="G44" s="176"/>
      <c r="H44" s="176">
        <f>'実質公債費比率（分子）の構造'!M$50</f>
        <v>1</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17</v>
      </c>
      <c r="C45" s="176"/>
      <c r="D45" s="176"/>
      <c r="E45" s="176">
        <f>'実質公債費比率（分子）の構造'!L$49</f>
        <v>15</v>
      </c>
      <c r="F45" s="176"/>
      <c r="G45" s="176"/>
      <c r="H45" s="176">
        <f>'実質公債費比率（分子）の構造'!M$49</f>
        <v>24</v>
      </c>
      <c r="I45" s="176"/>
      <c r="J45" s="176"/>
      <c r="K45" s="176">
        <f>'実質公債費比率（分子）の構造'!N$49</f>
        <v>17</v>
      </c>
      <c r="L45" s="176"/>
      <c r="M45" s="176"/>
      <c r="N45" s="176">
        <f>'実質公債費比率（分子）の構造'!O$49</f>
        <v>25</v>
      </c>
      <c r="O45" s="176"/>
      <c r="P45" s="176"/>
    </row>
    <row r="46" spans="1:16" x14ac:dyDescent="0.15">
      <c r="A46" s="176" t="s">
        <v>69</v>
      </c>
      <c r="B46" s="176">
        <f>'実質公債費比率（分子）の構造'!K$48</f>
        <v>188</v>
      </c>
      <c r="C46" s="176"/>
      <c r="D46" s="176"/>
      <c r="E46" s="176">
        <f>'実質公債費比率（分子）の構造'!L$48</f>
        <v>201</v>
      </c>
      <c r="F46" s="176"/>
      <c r="G46" s="176"/>
      <c r="H46" s="176">
        <f>'実質公債費比率（分子）の構造'!M$48</f>
        <v>119</v>
      </c>
      <c r="I46" s="176"/>
      <c r="J46" s="176"/>
      <c r="K46" s="176">
        <f>'実質公債費比率（分子）の構造'!N$48</f>
        <v>110</v>
      </c>
      <c r="L46" s="176"/>
      <c r="M46" s="176"/>
      <c r="N46" s="176">
        <f>'実質公債費比率（分子）の構造'!O$48</f>
        <v>110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381</v>
      </c>
      <c r="C49" s="176"/>
      <c r="D49" s="176"/>
      <c r="E49" s="176">
        <f>'実質公債費比率（分子）の構造'!L$45</f>
        <v>399</v>
      </c>
      <c r="F49" s="176"/>
      <c r="G49" s="176"/>
      <c r="H49" s="176">
        <f>'実質公債費比率（分子）の構造'!M$45</f>
        <v>387</v>
      </c>
      <c r="I49" s="176"/>
      <c r="J49" s="176"/>
      <c r="K49" s="176">
        <f>'実質公債費比率（分子）の構造'!N$45</f>
        <v>391</v>
      </c>
      <c r="L49" s="176"/>
      <c r="M49" s="176"/>
      <c r="N49" s="176">
        <f>'実質公債費比率（分子）の構造'!O$45</f>
        <v>383</v>
      </c>
      <c r="O49" s="176"/>
      <c r="P49" s="176"/>
    </row>
    <row r="50" spans="1:16" x14ac:dyDescent="0.15">
      <c r="A50" s="176" t="s">
        <v>73</v>
      </c>
      <c r="B50" s="176" t="e">
        <f>NA()</f>
        <v>#N/A</v>
      </c>
      <c r="C50" s="176">
        <f>IF(ISNUMBER('実質公債費比率（分子）の構造'!K$53),'実質公債費比率（分子）の構造'!K$53,NA())</f>
        <v>42</v>
      </c>
      <c r="D50" s="176" t="e">
        <f>NA()</f>
        <v>#N/A</v>
      </c>
      <c r="E50" s="176" t="e">
        <f>NA()</f>
        <v>#N/A</v>
      </c>
      <c r="F50" s="176">
        <f>IF(ISNUMBER('実質公債費比率（分子）の構造'!L$53),'実質公債費比率（分子）の構造'!L$53,NA())</f>
        <v>67</v>
      </c>
      <c r="G50" s="176" t="e">
        <f>NA()</f>
        <v>#N/A</v>
      </c>
      <c r="H50" s="176" t="e">
        <f>NA()</f>
        <v>#N/A</v>
      </c>
      <c r="I50" s="176">
        <f>IF(ISNUMBER('実質公債費比率（分子）の構造'!M$53),'実質公債費比率（分子）の構造'!M$53,NA())</f>
        <v>-22</v>
      </c>
      <c r="J50" s="176" t="e">
        <f>NA()</f>
        <v>#N/A</v>
      </c>
      <c r="K50" s="176" t="e">
        <f>NA()</f>
        <v>#N/A</v>
      </c>
      <c r="L50" s="176">
        <f>IF(ISNUMBER('実質公債費比率（分子）の構造'!N$53),'実質公債費比率（分子）の構造'!N$53,NA())</f>
        <v>-58</v>
      </c>
      <c r="M50" s="176" t="e">
        <f>NA()</f>
        <v>#N/A</v>
      </c>
      <c r="N50" s="176" t="e">
        <f>NA()</f>
        <v>#N/A</v>
      </c>
      <c r="O50" s="176">
        <f>IF(ISNUMBER('実質公債費比率（分子）の構造'!O$53),'実質公債費比率（分子）の構造'!O$53,NA())</f>
        <v>-9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4689</v>
      </c>
      <c r="E56" s="175"/>
      <c r="F56" s="175"/>
      <c r="G56" s="175">
        <f>'将来負担比率（分子）の構造'!J$52</f>
        <v>4494</v>
      </c>
      <c r="H56" s="175"/>
      <c r="I56" s="175"/>
      <c r="J56" s="175">
        <f>'将来負担比率（分子）の構造'!K$52</f>
        <v>4388</v>
      </c>
      <c r="K56" s="175"/>
      <c r="L56" s="175"/>
      <c r="M56" s="175">
        <f>'将来負担比率（分子）の構造'!L$52</f>
        <v>4198</v>
      </c>
      <c r="N56" s="175"/>
      <c r="O56" s="175"/>
      <c r="P56" s="175">
        <f>'将来負担比率（分子）の構造'!M$52</f>
        <v>3975</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2307</v>
      </c>
      <c r="E58" s="175"/>
      <c r="F58" s="175"/>
      <c r="G58" s="175">
        <f>'将来負担比率（分子）の構造'!J$50</f>
        <v>2401</v>
      </c>
      <c r="H58" s="175"/>
      <c r="I58" s="175"/>
      <c r="J58" s="175">
        <f>'将来負担比率（分子）の構造'!K$50</f>
        <v>2541</v>
      </c>
      <c r="K58" s="175"/>
      <c r="L58" s="175"/>
      <c r="M58" s="175">
        <f>'将来負担比率（分子）の構造'!L$50</f>
        <v>2809</v>
      </c>
      <c r="N58" s="175"/>
      <c r="O58" s="175"/>
      <c r="P58" s="175">
        <f>'将来負担比率（分子）の構造'!M$50</f>
        <v>3157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654</v>
      </c>
      <c r="C62" s="175"/>
      <c r="D62" s="175"/>
      <c r="E62" s="175">
        <f>'将来負担比率（分子）の構造'!J$45</f>
        <v>656</v>
      </c>
      <c r="F62" s="175"/>
      <c r="G62" s="175"/>
      <c r="H62" s="175">
        <f>'将来負担比率（分子）の構造'!K$45</f>
        <v>686</v>
      </c>
      <c r="I62" s="175"/>
      <c r="J62" s="175"/>
      <c r="K62" s="175">
        <f>'将来負担比率（分子）の構造'!L$45</f>
        <v>635</v>
      </c>
      <c r="L62" s="175"/>
      <c r="M62" s="175"/>
      <c r="N62" s="175">
        <f>'将来負担比率（分子）の構造'!M$45</f>
        <v>631</v>
      </c>
      <c r="O62" s="175"/>
      <c r="P62" s="175"/>
    </row>
    <row r="63" spans="1:16" x14ac:dyDescent="0.15">
      <c r="A63" s="175" t="s">
        <v>36</v>
      </c>
      <c r="B63" s="175">
        <f>'将来負担比率（分子）の構造'!I$44</f>
        <v>189</v>
      </c>
      <c r="C63" s="175"/>
      <c r="D63" s="175"/>
      <c r="E63" s="175">
        <f>'将来負担比率（分子）の構造'!J$44</f>
        <v>203</v>
      </c>
      <c r="F63" s="175"/>
      <c r="G63" s="175"/>
      <c r="H63" s="175">
        <f>'将来負担比率（分子）の構造'!K$44</f>
        <v>252</v>
      </c>
      <c r="I63" s="175"/>
      <c r="J63" s="175"/>
      <c r="K63" s="175">
        <f>'将来負担比率（分子）の構造'!L$44</f>
        <v>251</v>
      </c>
      <c r="L63" s="175"/>
      <c r="M63" s="175"/>
      <c r="N63" s="175">
        <f>'将来負担比率（分子）の構造'!M$44</f>
        <v>243</v>
      </c>
      <c r="O63" s="175"/>
      <c r="P63" s="175"/>
    </row>
    <row r="64" spans="1:16" x14ac:dyDescent="0.15">
      <c r="A64" s="175" t="s">
        <v>35</v>
      </c>
      <c r="B64" s="175">
        <f>'将来負担比率（分子）の構造'!I$43</f>
        <v>1592</v>
      </c>
      <c r="C64" s="175"/>
      <c r="D64" s="175"/>
      <c r="E64" s="175">
        <f>'将来負担比率（分子）の構造'!J$43</f>
        <v>1465</v>
      </c>
      <c r="F64" s="175"/>
      <c r="G64" s="175"/>
      <c r="H64" s="175">
        <f>'将来負担比率（分子）の構造'!K$43</f>
        <v>1228</v>
      </c>
      <c r="I64" s="175"/>
      <c r="J64" s="175"/>
      <c r="K64" s="175">
        <f>'将来負担比率（分子）の構造'!L$43</f>
        <v>978</v>
      </c>
      <c r="L64" s="175"/>
      <c r="M64" s="175"/>
      <c r="N64" s="175">
        <f>'将来負担比率（分子）の構造'!M$43</f>
        <v>743</v>
      </c>
      <c r="O64" s="175"/>
      <c r="P64" s="175"/>
    </row>
    <row r="65" spans="1:16" x14ac:dyDescent="0.15">
      <c r="A65" s="175" t="s">
        <v>34</v>
      </c>
      <c r="B65" s="175">
        <f>'将来負担比率（分子）の構造'!I$42</f>
        <v>2</v>
      </c>
      <c r="C65" s="175"/>
      <c r="D65" s="175"/>
      <c r="E65" s="175">
        <f>'将来負担比率（分子）の構造'!J$42</f>
        <v>1</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2847</v>
      </c>
      <c r="C66" s="175"/>
      <c r="D66" s="175"/>
      <c r="E66" s="175">
        <f>'将来負担比率（分子）の構造'!J$41</f>
        <v>2929</v>
      </c>
      <c r="F66" s="175"/>
      <c r="G66" s="175"/>
      <c r="H66" s="175">
        <f>'将来負担比率（分子）の構造'!K$41</f>
        <v>2928</v>
      </c>
      <c r="I66" s="175"/>
      <c r="J66" s="175"/>
      <c r="K66" s="175">
        <f>'将来負担比率（分子）の構造'!L$41</f>
        <v>2788</v>
      </c>
      <c r="L66" s="175"/>
      <c r="M66" s="175"/>
      <c r="N66" s="175">
        <f>'将来負担比率（分子）の構造'!M$41</f>
        <v>2717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1071</v>
      </c>
      <c r="C72" s="179">
        <f>基金残高に係る経年分析!G55</f>
        <v>1071</v>
      </c>
      <c r="D72" s="179">
        <f>基金残高に係る経年分析!H55</f>
        <v>1072</v>
      </c>
    </row>
    <row r="73" spans="1:16" x14ac:dyDescent="0.15">
      <c r="A73" s="178" t="s">
        <v>80</v>
      </c>
      <c r="B73" s="179">
        <f>基金残高に係る経年分析!F56</f>
        <v>143</v>
      </c>
      <c r="C73" s="179">
        <f>基金残高に係る経年分析!G56</f>
        <v>143</v>
      </c>
      <c r="D73" s="179">
        <f>基金残高に係る経年分析!H56</f>
        <v>143</v>
      </c>
    </row>
    <row r="74" spans="1:16" x14ac:dyDescent="0.15">
      <c r="A74" s="178" t="s">
        <v>81</v>
      </c>
      <c r="B74" s="179">
        <f>基金残高に係る経年分析!F57</f>
        <v>1068</v>
      </c>
      <c r="C74" s="179">
        <f>基金残高に係る経年分析!G57</f>
        <v>1333</v>
      </c>
      <c r="D74" s="179">
        <f>基金残高に係る経年分析!H57</f>
        <v>1676</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481266</v>
      </c>
      <c r="S5" s="613"/>
      <c r="T5" s="613"/>
      <c r="U5" s="613"/>
      <c r="V5" s="613"/>
      <c r="W5" s="613"/>
      <c r="X5" s="613"/>
      <c r="Y5" s="614"/>
      <c r="Z5" s="615">
        <v>10.1</v>
      </c>
      <c r="AA5" s="615"/>
      <c r="AB5" s="615"/>
      <c r="AC5" s="615"/>
      <c r="AD5" s="616">
        <v>481266</v>
      </c>
      <c r="AE5" s="616"/>
      <c r="AF5" s="616"/>
      <c r="AG5" s="616"/>
      <c r="AH5" s="616"/>
      <c r="AI5" s="616"/>
      <c r="AJ5" s="616"/>
      <c r="AK5" s="616"/>
      <c r="AL5" s="617">
        <v>17.899999999999999</v>
      </c>
      <c r="AM5" s="618"/>
      <c r="AN5" s="618"/>
      <c r="AO5" s="619"/>
      <c r="AP5" s="609" t="s">
        <v>231</v>
      </c>
      <c r="AQ5" s="610"/>
      <c r="AR5" s="610"/>
      <c r="AS5" s="610"/>
      <c r="AT5" s="610"/>
      <c r="AU5" s="610"/>
      <c r="AV5" s="610"/>
      <c r="AW5" s="610"/>
      <c r="AX5" s="610"/>
      <c r="AY5" s="610"/>
      <c r="AZ5" s="610"/>
      <c r="BA5" s="610"/>
      <c r="BB5" s="610"/>
      <c r="BC5" s="610"/>
      <c r="BD5" s="610"/>
      <c r="BE5" s="610"/>
      <c r="BF5" s="611"/>
      <c r="BG5" s="623">
        <v>480535</v>
      </c>
      <c r="BH5" s="624"/>
      <c r="BI5" s="624"/>
      <c r="BJ5" s="624"/>
      <c r="BK5" s="624"/>
      <c r="BL5" s="624"/>
      <c r="BM5" s="624"/>
      <c r="BN5" s="625"/>
      <c r="BO5" s="626">
        <v>99.8</v>
      </c>
      <c r="BP5" s="626"/>
      <c r="BQ5" s="626"/>
      <c r="BR5" s="626"/>
      <c r="BS5" s="627" t="s">
        <v>139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56031</v>
      </c>
      <c r="S6" s="624"/>
      <c r="T6" s="624"/>
      <c r="U6" s="624"/>
      <c r="V6" s="624"/>
      <c r="W6" s="624"/>
      <c r="X6" s="624"/>
      <c r="Y6" s="625"/>
      <c r="Z6" s="626">
        <v>1.2</v>
      </c>
      <c r="AA6" s="626"/>
      <c r="AB6" s="626"/>
      <c r="AC6" s="626"/>
      <c r="AD6" s="627">
        <v>56031</v>
      </c>
      <c r="AE6" s="627"/>
      <c r="AF6" s="627"/>
      <c r="AG6" s="627"/>
      <c r="AH6" s="627"/>
      <c r="AI6" s="627"/>
      <c r="AJ6" s="627"/>
      <c r="AK6" s="627"/>
      <c r="AL6" s="628">
        <v>2.1</v>
      </c>
      <c r="AM6" s="629"/>
      <c r="AN6" s="629"/>
      <c r="AO6" s="630"/>
      <c r="AP6" s="620" t="s">
        <v>236</v>
      </c>
      <c r="AQ6" s="621"/>
      <c r="AR6" s="621"/>
      <c r="AS6" s="621"/>
      <c r="AT6" s="621"/>
      <c r="AU6" s="621"/>
      <c r="AV6" s="621"/>
      <c r="AW6" s="621"/>
      <c r="AX6" s="621"/>
      <c r="AY6" s="621"/>
      <c r="AZ6" s="621"/>
      <c r="BA6" s="621"/>
      <c r="BB6" s="621"/>
      <c r="BC6" s="621"/>
      <c r="BD6" s="621"/>
      <c r="BE6" s="621"/>
      <c r="BF6" s="622"/>
      <c r="BG6" s="623">
        <v>480535</v>
      </c>
      <c r="BH6" s="624"/>
      <c r="BI6" s="624"/>
      <c r="BJ6" s="624"/>
      <c r="BK6" s="624"/>
      <c r="BL6" s="624"/>
      <c r="BM6" s="624"/>
      <c r="BN6" s="625"/>
      <c r="BO6" s="626">
        <v>99.8</v>
      </c>
      <c r="BP6" s="626"/>
      <c r="BQ6" s="626"/>
      <c r="BR6" s="626"/>
      <c r="BS6" s="627" t="s">
        <v>139</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49534</v>
      </c>
      <c r="CS6" s="624"/>
      <c r="CT6" s="624"/>
      <c r="CU6" s="624"/>
      <c r="CV6" s="624"/>
      <c r="CW6" s="624"/>
      <c r="CX6" s="624"/>
      <c r="CY6" s="625"/>
      <c r="CZ6" s="617">
        <v>1.2</v>
      </c>
      <c r="DA6" s="618"/>
      <c r="DB6" s="618"/>
      <c r="DC6" s="634"/>
      <c r="DD6" s="632" t="s">
        <v>139</v>
      </c>
      <c r="DE6" s="624"/>
      <c r="DF6" s="624"/>
      <c r="DG6" s="624"/>
      <c r="DH6" s="624"/>
      <c r="DI6" s="624"/>
      <c r="DJ6" s="624"/>
      <c r="DK6" s="624"/>
      <c r="DL6" s="624"/>
      <c r="DM6" s="624"/>
      <c r="DN6" s="624"/>
      <c r="DO6" s="624"/>
      <c r="DP6" s="625"/>
      <c r="DQ6" s="632">
        <v>49534</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190</v>
      </c>
      <c r="S7" s="624"/>
      <c r="T7" s="624"/>
      <c r="U7" s="624"/>
      <c r="V7" s="624"/>
      <c r="W7" s="624"/>
      <c r="X7" s="624"/>
      <c r="Y7" s="625"/>
      <c r="Z7" s="626">
        <v>0</v>
      </c>
      <c r="AA7" s="626"/>
      <c r="AB7" s="626"/>
      <c r="AC7" s="626"/>
      <c r="AD7" s="627">
        <v>190</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207830</v>
      </c>
      <c r="BH7" s="624"/>
      <c r="BI7" s="624"/>
      <c r="BJ7" s="624"/>
      <c r="BK7" s="624"/>
      <c r="BL7" s="624"/>
      <c r="BM7" s="624"/>
      <c r="BN7" s="625"/>
      <c r="BO7" s="626">
        <v>43.2</v>
      </c>
      <c r="BP7" s="626"/>
      <c r="BQ7" s="626"/>
      <c r="BR7" s="626"/>
      <c r="BS7" s="627" t="s">
        <v>240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974098</v>
      </c>
      <c r="CS7" s="624"/>
      <c r="CT7" s="624"/>
      <c r="CU7" s="624"/>
      <c r="CV7" s="624"/>
      <c r="CW7" s="624"/>
      <c r="CX7" s="624"/>
      <c r="CY7" s="625"/>
      <c r="CZ7" s="626">
        <v>23.1</v>
      </c>
      <c r="DA7" s="626"/>
      <c r="DB7" s="626"/>
      <c r="DC7" s="626"/>
      <c r="DD7" s="632">
        <v>19190</v>
      </c>
      <c r="DE7" s="624"/>
      <c r="DF7" s="624"/>
      <c r="DG7" s="624"/>
      <c r="DH7" s="624"/>
      <c r="DI7" s="624"/>
      <c r="DJ7" s="624"/>
      <c r="DK7" s="624"/>
      <c r="DL7" s="624"/>
      <c r="DM7" s="624"/>
      <c r="DN7" s="624"/>
      <c r="DO7" s="624"/>
      <c r="DP7" s="625"/>
      <c r="DQ7" s="632">
        <v>822635</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2298</v>
      </c>
      <c r="S8" s="624"/>
      <c r="T8" s="624"/>
      <c r="U8" s="624"/>
      <c r="V8" s="624"/>
      <c r="W8" s="624"/>
      <c r="X8" s="624"/>
      <c r="Y8" s="625"/>
      <c r="Z8" s="626">
        <v>0</v>
      </c>
      <c r="AA8" s="626"/>
      <c r="AB8" s="626"/>
      <c r="AC8" s="626"/>
      <c r="AD8" s="627">
        <v>2298</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8627</v>
      </c>
      <c r="BH8" s="624"/>
      <c r="BI8" s="624"/>
      <c r="BJ8" s="624"/>
      <c r="BK8" s="624"/>
      <c r="BL8" s="624"/>
      <c r="BM8" s="624"/>
      <c r="BN8" s="625"/>
      <c r="BO8" s="626">
        <v>1.8</v>
      </c>
      <c r="BP8" s="626"/>
      <c r="BQ8" s="626"/>
      <c r="BR8" s="626"/>
      <c r="BS8" s="627" t="s">
        <v>240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858171</v>
      </c>
      <c r="CS8" s="624"/>
      <c r="CT8" s="624"/>
      <c r="CU8" s="624"/>
      <c r="CV8" s="624"/>
      <c r="CW8" s="624"/>
      <c r="CX8" s="624"/>
      <c r="CY8" s="625"/>
      <c r="CZ8" s="626">
        <v>20.399999999999999</v>
      </c>
      <c r="DA8" s="626"/>
      <c r="DB8" s="626"/>
      <c r="DC8" s="626"/>
      <c r="DD8" s="632">
        <v>34178</v>
      </c>
      <c r="DE8" s="624"/>
      <c r="DF8" s="624"/>
      <c r="DG8" s="624"/>
      <c r="DH8" s="624"/>
      <c r="DI8" s="624"/>
      <c r="DJ8" s="624"/>
      <c r="DK8" s="624"/>
      <c r="DL8" s="624"/>
      <c r="DM8" s="624"/>
      <c r="DN8" s="624"/>
      <c r="DO8" s="624"/>
      <c r="DP8" s="625"/>
      <c r="DQ8" s="632">
        <v>555761</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1654</v>
      </c>
      <c r="S9" s="624"/>
      <c r="T9" s="624"/>
      <c r="U9" s="624"/>
      <c r="V9" s="624"/>
      <c r="W9" s="624"/>
      <c r="X9" s="624"/>
      <c r="Y9" s="625"/>
      <c r="Z9" s="626">
        <v>0</v>
      </c>
      <c r="AA9" s="626"/>
      <c r="AB9" s="626"/>
      <c r="AC9" s="626"/>
      <c r="AD9" s="627">
        <v>1654</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186714</v>
      </c>
      <c r="BH9" s="624"/>
      <c r="BI9" s="624"/>
      <c r="BJ9" s="624"/>
      <c r="BK9" s="624"/>
      <c r="BL9" s="624"/>
      <c r="BM9" s="624"/>
      <c r="BN9" s="625"/>
      <c r="BO9" s="626">
        <v>38.799999999999997</v>
      </c>
      <c r="BP9" s="626"/>
      <c r="BQ9" s="626"/>
      <c r="BR9" s="626"/>
      <c r="BS9" s="627" t="s">
        <v>240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200427</v>
      </c>
      <c r="CS9" s="624"/>
      <c r="CT9" s="624"/>
      <c r="CU9" s="624"/>
      <c r="CV9" s="624"/>
      <c r="CW9" s="624"/>
      <c r="CX9" s="624"/>
      <c r="CY9" s="625"/>
      <c r="CZ9" s="626">
        <v>4.8</v>
      </c>
      <c r="DA9" s="626"/>
      <c r="DB9" s="626"/>
      <c r="DC9" s="626"/>
      <c r="DD9" s="632">
        <v>4089</v>
      </c>
      <c r="DE9" s="624"/>
      <c r="DF9" s="624"/>
      <c r="DG9" s="624"/>
      <c r="DH9" s="624"/>
      <c r="DI9" s="624"/>
      <c r="DJ9" s="624"/>
      <c r="DK9" s="624"/>
      <c r="DL9" s="624"/>
      <c r="DM9" s="624"/>
      <c r="DN9" s="624"/>
      <c r="DO9" s="624"/>
      <c r="DP9" s="625"/>
      <c r="DQ9" s="632">
        <v>164190</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139</v>
      </c>
      <c r="AA10" s="626"/>
      <c r="AB10" s="626"/>
      <c r="AC10" s="626"/>
      <c r="AD10" s="627" t="s">
        <v>240</v>
      </c>
      <c r="AE10" s="627"/>
      <c r="AF10" s="627"/>
      <c r="AG10" s="627"/>
      <c r="AH10" s="627"/>
      <c r="AI10" s="627"/>
      <c r="AJ10" s="627"/>
      <c r="AK10" s="627"/>
      <c r="AL10" s="628" t="s">
        <v>139</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9244</v>
      </c>
      <c r="BH10" s="624"/>
      <c r="BI10" s="624"/>
      <c r="BJ10" s="624"/>
      <c r="BK10" s="624"/>
      <c r="BL10" s="624"/>
      <c r="BM10" s="624"/>
      <c r="BN10" s="625"/>
      <c r="BO10" s="626">
        <v>1.9</v>
      </c>
      <c r="BP10" s="626"/>
      <c r="BQ10" s="626"/>
      <c r="BR10" s="626"/>
      <c r="BS10" s="627" t="s">
        <v>130</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139</v>
      </c>
      <c r="CS10" s="624"/>
      <c r="CT10" s="624"/>
      <c r="CU10" s="624"/>
      <c r="CV10" s="624"/>
      <c r="CW10" s="624"/>
      <c r="CX10" s="624"/>
      <c r="CY10" s="625"/>
      <c r="CZ10" s="626" t="s">
        <v>240</v>
      </c>
      <c r="DA10" s="626"/>
      <c r="DB10" s="626"/>
      <c r="DC10" s="626"/>
      <c r="DD10" s="632" t="s">
        <v>130</v>
      </c>
      <c r="DE10" s="624"/>
      <c r="DF10" s="624"/>
      <c r="DG10" s="624"/>
      <c r="DH10" s="624"/>
      <c r="DI10" s="624"/>
      <c r="DJ10" s="624"/>
      <c r="DK10" s="624"/>
      <c r="DL10" s="624"/>
      <c r="DM10" s="624"/>
      <c r="DN10" s="624"/>
      <c r="DO10" s="624"/>
      <c r="DP10" s="625"/>
      <c r="DQ10" s="632" t="s">
        <v>240</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113190</v>
      </c>
      <c r="S11" s="624"/>
      <c r="T11" s="624"/>
      <c r="U11" s="624"/>
      <c r="V11" s="624"/>
      <c r="W11" s="624"/>
      <c r="X11" s="624"/>
      <c r="Y11" s="625"/>
      <c r="Z11" s="628">
        <v>2.4</v>
      </c>
      <c r="AA11" s="629"/>
      <c r="AB11" s="629"/>
      <c r="AC11" s="635"/>
      <c r="AD11" s="632">
        <v>113190</v>
      </c>
      <c r="AE11" s="624"/>
      <c r="AF11" s="624"/>
      <c r="AG11" s="624"/>
      <c r="AH11" s="624"/>
      <c r="AI11" s="624"/>
      <c r="AJ11" s="624"/>
      <c r="AK11" s="625"/>
      <c r="AL11" s="628">
        <v>4.2</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3245</v>
      </c>
      <c r="BH11" s="624"/>
      <c r="BI11" s="624"/>
      <c r="BJ11" s="624"/>
      <c r="BK11" s="624"/>
      <c r="BL11" s="624"/>
      <c r="BM11" s="624"/>
      <c r="BN11" s="625"/>
      <c r="BO11" s="626">
        <v>0.7</v>
      </c>
      <c r="BP11" s="626"/>
      <c r="BQ11" s="626"/>
      <c r="BR11" s="626"/>
      <c r="BS11" s="627" t="s">
        <v>240</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396670</v>
      </c>
      <c r="CS11" s="624"/>
      <c r="CT11" s="624"/>
      <c r="CU11" s="624"/>
      <c r="CV11" s="624"/>
      <c r="CW11" s="624"/>
      <c r="CX11" s="624"/>
      <c r="CY11" s="625"/>
      <c r="CZ11" s="626">
        <v>9.4</v>
      </c>
      <c r="DA11" s="626"/>
      <c r="DB11" s="626"/>
      <c r="DC11" s="626"/>
      <c r="DD11" s="632">
        <v>30954</v>
      </c>
      <c r="DE11" s="624"/>
      <c r="DF11" s="624"/>
      <c r="DG11" s="624"/>
      <c r="DH11" s="624"/>
      <c r="DI11" s="624"/>
      <c r="DJ11" s="624"/>
      <c r="DK11" s="624"/>
      <c r="DL11" s="624"/>
      <c r="DM11" s="624"/>
      <c r="DN11" s="624"/>
      <c r="DO11" s="624"/>
      <c r="DP11" s="625"/>
      <c r="DQ11" s="632">
        <v>272722</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240</v>
      </c>
      <c r="S12" s="624"/>
      <c r="T12" s="624"/>
      <c r="U12" s="624"/>
      <c r="V12" s="624"/>
      <c r="W12" s="624"/>
      <c r="X12" s="624"/>
      <c r="Y12" s="625"/>
      <c r="Z12" s="626" t="s">
        <v>139</v>
      </c>
      <c r="AA12" s="626"/>
      <c r="AB12" s="626"/>
      <c r="AC12" s="626"/>
      <c r="AD12" s="627" t="s">
        <v>139</v>
      </c>
      <c r="AE12" s="627"/>
      <c r="AF12" s="627"/>
      <c r="AG12" s="627"/>
      <c r="AH12" s="627"/>
      <c r="AI12" s="627"/>
      <c r="AJ12" s="627"/>
      <c r="AK12" s="627"/>
      <c r="AL12" s="628" t="s">
        <v>240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221329</v>
      </c>
      <c r="BH12" s="624"/>
      <c r="BI12" s="624"/>
      <c r="BJ12" s="624"/>
      <c r="BK12" s="624"/>
      <c r="BL12" s="624"/>
      <c r="BM12" s="624"/>
      <c r="BN12" s="625"/>
      <c r="BO12" s="626">
        <v>46</v>
      </c>
      <c r="BP12" s="626"/>
      <c r="BQ12" s="626"/>
      <c r="BR12" s="626"/>
      <c r="BS12" s="627" t="s">
        <v>240</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181589</v>
      </c>
      <c r="CS12" s="624"/>
      <c r="CT12" s="624"/>
      <c r="CU12" s="624"/>
      <c r="CV12" s="624"/>
      <c r="CW12" s="624"/>
      <c r="CX12" s="624"/>
      <c r="CY12" s="625"/>
      <c r="CZ12" s="626">
        <v>4.3</v>
      </c>
      <c r="DA12" s="626"/>
      <c r="DB12" s="626"/>
      <c r="DC12" s="626"/>
      <c r="DD12" s="632">
        <v>37188</v>
      </c>
      <c r="DE12" s="624"/>
      <c r="DF12" s="624"/>
      <c r="DG12" s="624"/>
      <c r="DH12" s="624"/>
      <c r="DI12" s="624"/>
      <c r="DJ12" s="624"/>
      <c r="DK12" s="624"/>
      <c r="DL12" s="624"/>
      <c r="DM12" s="624"/>
      <c r="DN12" s="624"/>
      <c r="DO12" s="624"/>
      <c r="DP12" s="625"/>
      <c r="DQ12" s="632">
        <v>132344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139</v>
      </c>
      <c r="AA13" s="626"/>
      <c r="AB13" s="626"/>
      <c r="AC13" s="626"/>
      <c r="AD13" s="627" t="s">
        <v>130</v>
      </c>
      <c r="AE13" s="627"/>
      <c r="AF13" s="627"/>
      <c r="AG13" s="627"/>
      <c r="AH13" s="627"/>
      <c r="AI13" s="627"/>
      <c r="AJ13" s="627"/>
      <c r="AK13" s="627"/>
      <c r="AL13" s="628" t="s">
        <v>130</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216544</v>
      </c>
      <c r="BH13" s="624"/>
      <c r="BI13" s="624"/>
      <c r="BJ13" s="624"/>
      <c r="BK13" s="624"/>
      <c r="BL13" s="624"/>
      <c r="BM13" s="624"/>
      <c r="BN13" s="625"/>
      <c r="BO13" s="626">
        <v>45</v>
      </c>
      <c r="BP13" s="626"/>
      <c r="BQ13" s="626"/>
      <c r="BR13" s="626"/>
      <c r="BS13" s="627" t="s">
        <v>139</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469101</v>
      </c>
      <c r="CS13" s="624"/>
      <c r="CT13" s="624"/>
      <c r="CU13" s="624"/>
      <c r="CV13" s="624"/>
      <c r="CW13" s="624"/>
      <c r="CX13" s="624"/>
      <c r="CY13" s="625"/>
      <c r="CZ13" s="626">
        <v>11.1</v>
      </c>
      <c r="DA13" s="626"/>
      <c r="DB13" s="626"/>
      <c r="DC13" s="626"/>
      <c r="DD13" s="632">
        <v>262495</v>
      </c>
      <c r="DE13" s="624"/>
      <c r="DF13" s="624"/>
      <c r="DG13" s="624"/>
      <c r="DH13" s="624"/>
      <c r="DI13" s="624"/>
      <c r="DJ13" s="624"/>
      <c r="DK13" s="624"/>
      <c r="DL13" s="624"/>
      <c r="DM13" s="624"/>
      <c r="DN13" s="624"/>
      <c r="DO13" s="624"/>
      <c r="DP13" s="625"/>
      <c r="DQ13" s="632">
        <v>236318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240</v>
      </c>
      <c r="S14" s="624"/>
      <c r="T14" s="624"/>
      <c r="U14" s="624"/>
      <c r="V14" s="624"/>
      <c r="W14" s="624"/>
      <c r="X14" s="624"/>
      <c r="Y14" s="625"/>
      <c r="Z14" s="626" t="s">
        <v>130</v>
      </c>
      <c r="AA14" s="626"/>
      <c r="AB14" s="626"/>
      <c r="AC14" s="626"/>
      <c r="AD14" s="627" t="s">
        <v>139</v>
      </c>
      <c r="AE14" s="627"/>
      <c r="AF14" s="627"/>
      <c r="AG14" s="627"/>
      <c r="AH14" s="627"/>
      <c r="AI14" s="627"/>
      <c r="AJ14" s="627"/>
      <c r="AK14" s="627"/>
      <c r="AL14" s="628" t="s">
        <v>139</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26210</v>
      </c>
      <c r="BH14" s="624"/>
      <c r="BI14" s="624"/>
      <c r="BJ14" s="624"/>
      <c r="BK14" s="624"/>
      <c r="BL14" s="624"/>
      <c r="BM14" s="624"/>
      <c r="BN14" s="625"/>
      <c r="BO14" s="626">
        <v>5.4</v>
      </c>
      <c r="BP14" s="626"/>
      <c r="BQ14" s="626"/>
      <c r="BR14" s="626"/>
      <c r="BS14" s="627" t="s">
        <v>240</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109538</v>
      </c>
      <c r="CS14" s="624"/>
      <c r="CT14" s="624"/>
      <c r="CU14" s="624"/>
      <c r="CV14" s="624"/>
      <c r="CW14" s="624"/>
      <c r="CX14" s="624"/>
      <c r="CY14" s="625"/>
      <c r="CZ14" s="626">
        <v>2.6</v>
      </c>
      <c r="DA14" s="626"/>
      <c r="DB14" s="626"/>
      <c r="DC14" s="626"/>
      <c r="DD14" s="632">
        <v>730</v>
      </c>
      <c r="DE14" s="624"/>
      <c r="DF14" s="624"/>
      <c r="DG14" s="624"/>
      <c r="DH14" s="624"/>
      <c r="DI14" s="624"/>
      <c r="DJ14" s="624"/>
      <c r="DK14" s="624"/>
      <c r="DL14" s="624"/>
      <c r="DM14" s="624"/>
      <c r="DN14" s="624"/>
      <c r="DO14" s="624"/>
      <c r="DP14" s="625"/>
      <c r="DQ14" s="632">
        <v>104088</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240</v>
      </c>
      <c r="AA15" s="626"/>
      <c r="AB15" s="626"/>
      <c r="AC15" s="626"/>
      <c r="AD15" s="627" t="s">
        <v>139</v>
      </c>
      <c r="AE15" s="627"/>
      <c r="AF15" s="627"/>
      <c r="AG15" s="627"/>
      <c r="AH15" s="627"/>
      <c r="AI15" s="627"/>
      <c r="AJ15" s="627"/>
      <c r="AK15" s="627"/>
      <c r="AL15" s="628" t="s">
        <v>240</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25166</v>
      </c>
      <c r="BH15" s="624"/>
      <c r="BI15" s="624"/>
      <c r="BJ15" s="624"/>
      <c r="BK15" s="624"/>
      <c r="BL15" s="624"/>
      <c r="BM15" s="624"/>
      <c r="BN15" s="625"/>
      <c r="BO15" s="626">
        <v>5.2</v>
      </c>
      <c r="BP15" s="626"/>
      <c r="BQ15" s="626"/>
      <c r="BR15" s="626"/>
      <c r="BS15" s="627" t="s">
        <v>139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439480</v>
      </c>
      <c r="CS15" s="624"/>
      <c r="CT15" s="624"/>
      <c r="CU15" s="624"/>
      <c r="CV15" s="624"/>
      <c r="CW15" s="624"/>
      <c r="CX15" s="624"/>
      <c r="CY15" s="625"/>
      <c r="CZ15" s="626">
        <v>10.4</v>
      </c>
      <c r="DA15" s="626"/>
      <c r="DB15" s="626"/>
      <c r="DC15" s="626"/>
      <c r="DD15" s="632">
        <v>118986</v>
      </c>
      <c r="DE15" s="624"/>
      <c r="DF15" s="624"/>
      <c r="DG15" s="624"/>
      <c r="DH15" s="624"/>
      <c r="DI15" s="624"/>
      <c r="DJ15" s="624"/>
      <c r="DK15" s="624"/>
      <c r="DL15" s="624"/>
      <c r="DM15" s="624"/>
      <c r="DN15" s="624"/>
      <c r="DO15" s="624"/>
      <c r="DP15" s="625"/>
      <c r="DQ15" s="632">
        <v>354210</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3562</v>
      </c>
      <c r="S16" s="624"/>
      <c r="T16" s="624"/>
      <c r="U16" s="624"/>
      <c r="V16" s="624"/>
      <c r="W16" s="624"/>
      <c r="X16" s="624"/>
      <c r="Y16" s="625"/>
      <c r="Z16" s="626">
        <v>0.1</v>
      </c>
      <c r="AA16" s="626"/>
      <c r="AB16" s="626"/>
      <c r="AC16" s="626"/>
      <c r="AD16" s="627">
        <v>3562</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152021</v>
      </c>
      <c r="CS16" s="624"/>
      <c r="CT16" s="624"/>
      <c r="CU16" s="624"/>
      <c r="CV16" s="624"/>
      <c r="CW16" s="624"/>
      <c r="CX16" s="624"/>
      <c r="CY16" s="625"/>
      <c r="CZ16" s="626">
        <v>3.6</v>
      </c>
      <c r="DA16" s="626"/>
      <c r="DB16" s="626"/>
      <c r="DC16" s="626"/>
      <c r="DD16" s="632" t="s">
        <v>139</v>
      </c>
      <c r="DE16" s="624"/>
      <c r="DF16" s="624"/>
      <c r="DG16" s="624"/>
      <c r="DH16" s="624"/>
      <c r="DI16" s="624"/>
      <c r="DJ16" s="624"/>
      <c r="DK16" s="624"/>
      <c r="DL16" s="624"/>
      <c r="DM16" s="624"/>
      <c r="DN16" s="624"/>
      <c r="DO16" s="624"/>
      <c r="DP16" s="625"/>
      <c r="DQ16" s="632">
        <v>30326</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5488</v>
      </c>
      <c r="S17" s="624"/>
      <c r="T17" s="624"/>
      <c r="U17" s="624"/>
      <c r="V17" s="624"/>
      <c r="W17" s="624"/>
      <c r="X17" s="624"/>
      <c r="Y17" s="625"/>
      <c r="Z17" s="626">
        <v>0.1</v>
      </c>
      <c r="AA17" s="626"/>
      <c r="AB17" s="626"/>
      <c r="AC17" s="626"/>
      <c r="AD17" s="627">
        <v>5488</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139</v>
      </c>
      <c r="BP17" s="626"/>
      <c r="BQ17" s="626"/>
      <c r="BR17" s="626"/>
      <c r="BS17" s="627" t="s">
        <v>130</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383439</v>
      </c>
      <c r="CS17" s="624"/>
      <c r="CT17" s="624"/>
      <c r="CU17" s="624"/>
      <c r="CV17" s="624"/>
      <c r="CW17" s="624"/>
      <c r="CX17" s="624"/>
      <c r="CY17" s="625"/>
      <c r="CZ17" s="626">
        <v>9.1</v>
      </c>
      <c r="DA17" s="626"/>
      <c r="DB17" s="626"/>
      <c r="DC17" s="626"/>
      <c r="DD17" s="632" t="s">
        <v>240</v>
      </c>
      <c r="DE17" s="624"/>
      <c r="DF17" s="624"/>
      <c r="DG17" s="624"/>
      <c r="DH17" s="624"/>
      <c r="DI17" s="624"/>
      <c r="DJ17" s="624"/>
      <c r="DK17" s="624"/>
      <c r="DL17" s="624"/>
      <c r="DM17" s="624"/>
      <c r="DN17" s="624"/>
      <c r="DO17" s="624"/>
      <c r="DP17" s="625"/>
      <c r="DQ17" s="632">
        <v>383439</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3860</v>
      </c>
      <c r="S18" s="624"/>
      <c r="T18" s="624"/>
      <c r="U18" s="624"/>
      <c r="V18" s="624"/>
      <c r="W18" s="624"/>
      <c r="X18" s="624"/>
      <c r="Y18" s="625"/>
      <c r="Z18" s="626">
        <v>0.1</v>
      </c>
      <c r="AA18" s="626"/>
      <c r="AB18" s="626"/>
      <c r="AC18" s="626"/>
      <c r="AD18" s="627">
        <v>3860</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130</v>
      </c>
      <c r="BP18" s="626"/>
      <c r="BQ18" s="626"/>
      <c r="BR18" s="626"/>
      <c r="BS18" s="627" t="s">
        <v>139</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240</v>
      </c>
      <c r="DA18" s="626"/>
      <c r="DB18" s="626"/>
      <c r="DC18" s="626"/>
      <c r="DD18" s="632" t="s">
        <v>240</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3860</v>
      </c>
      <c r="S19" s="624"/>
      <c r="T19" s="624"/>
      <c r="U19" s="624"/>
      <c r="V19" s="624"/>
      <c r="W19" s="624"/>
      <c r="X19" s="624"/>
      <c r="Y19" s="625"/>
      <c r="Z19" s="626">
        <v>0.1</v>
      </c>
      <c r="AA19" s="626"/>
      <c r="AB19" s="626"/>
      <c r="AC19" s="626"/>
      <c r="AD19" s="627">
        <v>3860</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731</v>
      </c>
      <c r="BH19" s="624"/>
      <c r="BI19" s="624"/>
      <c r="BJ19" s="624"/>
      <c r="BK19" s="624"/>
      <c r="BL19" s="624"/>
      <c r="BM19" s="624"/>
      <c r="BN19" s="625"/>
      <c r="BO19" s="626">
        <v>0.2</v>
      </c>
      <c r="BP19" s="626"/>
      <c r="BQ19" s="626"/>
      <c r="BR19" s="626"/>
      <c r="BS19" s="627" t="s">
        <v>130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139</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240</v>
      </c>
      <c r="AA20" s="626"/>
      <c r="AB20" s="626"/>
      <c r="AC20" s="626"/>
      <c r="AD20" s="627" t="s">
        <v>240</v>
      </c>
      <c r="AE20" s="627"/>
      <c r="AF20" s="627"/>
      <c r="AG20" s="627"/>
      <c r="AH20" s="627"/>
      <c r="AI20" s="627"/>
      <c r="AJ20" s="627"/>
      <c r="AK20" s="627"/>
      <c r="AL20" s="628" t="s">
        <v>240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731</v>
      </c>
      <c r="BH20" s="624"/>
      <c r="BI20" s="624"/>
      <c r="BJ20" s="624"/>
      <c r="BK20" s="624"/>
      <c r="BL20" s="624"/>
      <c r="BM20" s="624"/>
      <c r="BN20" s="625"/>
      <c r="BO20" s="626">
        <v>0.2</v>
      </c>
      <c r="BP20" s="626"/>
      <c r="BQ20" s="626"/>
      <c r="BR20" s="626"/>
      <c r="BS20" s="627" t="s">
        <v>240</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4214068</v>
      </c>
      <c r="CS20" s="624"/>
      <c r="CT20" s="624"/>
      <c r="CU20" s="624"/>
      <c r="CV20" s="624"/>
      <c r="CW20" s="624"/>
      <c r="CX20" s="624"/>
      <c r="CY20" s="625"/>
      <c r="CZ20" s="626">
        <v>100</v>
      </c>
      <c r="DA20" s="626"/>
      <c r="DB20" s="626"/>
      <c r="DC20" s="626"/>
      <c r="DD20" s="632">
        <v>507810</v>
      </c>
      <c r="DE20" s="624"/>
      <c r="DF20" s="624"/>
      <c r="DG20" s="624"/>
      <c r="DH20" s="624"/>
      <c r="DI20" s="624"/>
      <c r="DJ20" s="624"/>
      <c r="DK20" s="624"/>
      <c r="DL20" s="624"/>
      <c r="DM20" s="624"/>
      <c r="DN20" s="624"/>
      <c r="DO20" s="624"/>
      <c r="DP20" s="625"/>
      <c r="DQ20" s="632">
        <v>3105567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2196515</v>
      </c>
      <c r="S21" s="624"/>
      <c r="T21" s="624"/>
      <c r="U21" s="624"/>
      <c r="V21" s="624"/>
      <c r="W21" s="624"/>
      <c r="X21" s="624"/>
      <c r="Y21" s="625"/>
      <c r="Z21" s="626">
        <v>46.2</v>
      </c>
      <c r="AA21" s="626"/>
      <c r="AB21" s="626"/>
      <c r="AC21" s="626"/>
      <c r="AD21" s="627">
        <v>2016785</v>
      </c>
      <c r="AE21" s="627"/>
      <c r="AF21" s="627"/>
      <c r="AG21" s="627"/>
      <c r="AH21" s="627"/>
      <c r="AI21" s="627"/>
      <c r="AJ21" s="627"/>
      <c r="AK21" s="627"/>
      <c r="AL21" s="628">
        <v>75.099999999999994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731</v>
      </c>
      <c r="BH21" s="624"/>
      <c r="BI21" s="624"/>
      <c r="BJ21" s="624"/>
      <c r="BK21" s="624"/>
      <c r="BL21" s="624"/>
      <c r="BM21" s="624"/>
      <c r="BN21" s="625"/>
      <c r="BO21" s="626">
        <v>0.2</v>
      </c>
      <c r="BP21" s="626"/>
      <c r="BQ21" s="626"/>
      <c r="BR21" s="626"/>
      <c r="BS21" s="627" t="s">
        <v>130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2016785</v>
      </c>
      <c r="S22" s="624"/>
      <c r="T22" s="624"/>
      <c r="U22" s="624"/>
      <c r="V22" s="624"/>
      <c r="W22" s="624"/>
      <c r="X22" s="624"/>
      <c r="Y22" s="625"/>
      <c r="Z22" s="626">
        <v>42.4</v>
      </c>
      <c r="AA22" s="626"/>
      <c r="AB22" s="626"/>
      <c r="AC22" s="626"/>
      <c r="AD22" s="627">
        <v>2016785</v>
      </c>
      <c r="AE22" s="627"/>
      <c r="AF22" s="627"/>
      <c r="AG22" s="627"/>
      <c r="AH22" s="627"/>
      <c r="AI22" s="627"/>
      <c r="AJ22" s="627"/>
      <c r="AK22" s="627"/>
      <c r="AL22" s="628">
        <v>75.099999999999994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240</v>
      </c>
      <c r="BP22" s="626"/>
      <c r="BQ22" s="626"/>
      <c r="BR22" s="626"/>
      <c r="BS22" s="627" t="s">
        <v>240</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179729</v>
      </c>
      <c r="S23" s="624"/>
      <c r="T23" s="624"/>
      <c r="U23" s="624"/>
      <c r="V23" s="624"/>
      <c r="W23" s="624"/>
      <c r="X23" s="624"/>
      <c r="Y23" s="625"/>
      <c r="Z23" s="626">
        <v>3.8</v>
      </c>
      <c r="AA23" s="626"/>
      <c r="AB23" s="626"/>
      <c r="AC23" s="626"/>
      <c r="AD23" s="627" t="s">
        <v>240</v>
      </c>
      <c r="AE23" s="627"/>
      <c r="AF23" s="627"/>
      <c r="AG23" s="627"/>
      <c r="AH23" s="627"/>
      <c r="AI23" s="627"/>
      <c r="AJ23" s="627"/>
      <c r="AK23" s="627"/>
      <c r="AL23" s="628" t="s">
        <v>240</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240</v>
      </c>
      <c r="BH23" s="624"/>
      <c r="BI23" s="624"/>
      <c r="BJ23" s="624"/>
      <c r="BK23" s="624"/>
      <c r="BL23" s="624"/>
      <c r="BM23" s="624"/>
      <c r="BN23" s="625"/>
      <c r="BO23" s="626" t="s">
        <v>240</v>
      </c>
      <c r="BP23" s="626"/>
      <c r="BQ23" s="626"/>
      <c r="BR23" s="626"/>
      <c r="BS23" s="627" t="s">
        <v>240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1</v>
      </c>
      <c r="S24" s="624"/>
      <c r="T24" s="624"/>
      <c r="U24" s="624"/>
      <c r="V24" s="624"/>
      <c r="W24" s="624"/>
      <c r="X24" s="624"/>
      <c r="Y24" s="625"/>
      <c r="Z24" s="626">
        <v>0</v>
      </c>
      <c r="AA24" s="626"/>
      <c r="AB24" s="626"/>
      <c r="AC24" s="626"/>
      <c r="AD24" s="627" t="s">
        <v>240</v>
      </c>
      <c r="AE24" s="627"/>
      <c r="AF24" s="627"/>
      <c r="AG24" s="627"/>
      <c r="AH24" s="627"/>
      <c r="AI24" s="627"/>
      <c r="AJ24" s="627"/>
      <c r="AK24" s="627"/>
      <c r="AL24" s="628" t="s">
        <v>139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139</v>
      </c>
      <c r="BP24" s="626"/>
      <c r="BQ24" s="626"/>
      <c r="BR24" s="626"/>
      <c r="BS24" s="627" t="s">
        <v>240</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1546666</v>
      </c>
      <c r="CS24" s="613"/>
      <c r="CT24" s="613"/>
      <c r="CU24" s="613"/>
      <c r="CV24" s="613"/>
      <c r="CW24" s="613"/>
      <c r="CX24" s="613"/>
      <c r="CY24" s="614"/>
      <c r="CZ24" s="617">
        <v>36.700000000000003</v>
      </c>
      <c r="DA24" s="618"/>
      <c r="DB24" s="618"/>
      <c r="DC24" s="634"/>
      <c r="DD24" s="655">
        <v>1254652</v>
      </c>
      <c r="DE24" s="613"/>
      <c r="DF24" s="613"/>
      <c r="DG24" s="613"/>
      <c r="DH24" s="613"/>
      <c r="DI24" s="613"/>
      <c r="DJ24" s="613"/>
      <c r="DK24" s="614"/>
      <c r="DL24" s="655">
        <v>1062806</v>
      </c>
      <c r="DM24" s="613"/>
      <c r="DN24" s="613"/>
      <c r="DO24" s="613"/>
      <c r="DP24" s="613"/>
      <c r="DQ24" s="613"/>
      <c r="DR24" s="613"/>
      <c r="DS24" s="613"/>
      <c r="DT24" s="613"/>
      <c r="DU24" s="613"/>
      <c r="DV24" s="614"/>
      <c r="DW24" s="617">
        <v>39.6</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2864054</v>
      </c>
      <c r="S25" s="624"/>
      <c r="T25" s="624"/>
      <c r="U25" s="624"/>
      <c r="V25" s="624"/>
      <c r="W25" s="624"/>
      <c r="X25" s="624"/>
      <c r="Y25" s="625"/>
      <c r="Z25" s="626">
        <v>60.3</v>
      </c>
      <c r="AA25" s="626"/>
      <c r="AB25" s="626"/>
      <c r="AC25" s="626"/>
      <c r="AD25" s="627">
        <v>2684324</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130</v>
      </c>
      <c r="BP25" s="626"/>
      <c r="BQ25" s="626"/>
      <c r="BR25" s="626"/>
      <c r="BS25" s="627" t="s">
        <v>139</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869299</v>
      </c>
      <c r="CS25" s="644"/>
      <c r="CT25" s="644"/>
      <c r="CU25" s="644"/>
      <c r="CV25" s="644"/>
      <c r="CW25" s="644"/>
      <c r="CX25" s="644"/>
      <c r="CY25" s="645"/>
      <c r="CZ25" s="628">
        <v>20.6</v>
      </c>
      <c r="DA25" s="656"/>
      <c r="DB25" s="656"/>
      <c r="DC25" s="658"/>
      <c r="DD25" s="632">
        <v>779884</v>
      </c>
      <c r="DE25" s="644"/>
      <c r="DF25" s="644"/>
      <c r="DG25" s="644"/>
      <c r="DH25" s="644"/>
      <c r="DI25" s="644"/>
      <c r="DJ25" s="644"/>
      <c r="DK25" s="645"/>
      <c r="DL25" s="632">
        <v>588313</v>
      </c>
      <c r="DM25" s="644"/>
      <c r="DN25" s="644"/>
      <c r="DO25" s="644"/>
      <c r="DP25" s="644"/>
      <c r="DQ25" s="644"/>
      <c r="DR25" s="644"/>
      <c r="DS25" s="644"/>
      <c r="DT25" s="644"/>
      <c r="DU25" s="644"/>
      <c r="DV25" s="645"/>
      <c r="DW25" s="628">
        <v>21.9</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466</v>
      </c>
      <c r="S26" s="624"/>
      <c r="T26" s="624"/>
      <c r="U26" s="624"/>
      <c r="V26" s="624"/>
      <c r="W26" s="624"/>
      <c r="X26" s="624"/>
      <c r="Y26" s="625"/>
      <c r="Z26" s="626">
        <v>0</v>
      </c>
      <c r="AA26" s="626"/>
      <c r="AB26" s="626"/>
      <c r="AC26" s="626"/>
      <c r="AD26" s="627">
        <v>466</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139</v>
      </c>
      <c r="BP26" s="626"/>
      <c r="BQ26" s="626"/>
      <c r="BR26" s="626"/>
      <c r="BS26" s="627" t="s">
        <v>139</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365322</v>
      </c>
      <c r="CS26" s="624"/>
      <c r="CT26" s="624"/>
      <c r="CU26" s="624"/>
      <c r="CV26" s="624"/>
      <c r="CW26" s="624"/>
      <c r="CX26" s="624"/>
      <c r="CY26" s="625"/>
      <c r="CZ26" s="628">
        <v>8.6999999999999993</v>
      </c>
      <c r="DA26" s="656"/>
      <c r="DB26" s="656"/>
      <c r="DC26" s="658"/>
      <c r="DD26" s="632">
        <v>329193</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6627</v>
      </c>
      <c r="S27" s="624"/>
      <c r="T27" s="624"/>
      <c r="U27" s="624"/>
      <c r="V27" s="624"/>
      <c r="W27" s="624"/>
      <c r="X27" s="624"/>
      <c r="Y27" s="625"/>
      <c r="Z27" s="626">
        <v>0.1</v>
      </c>
      <c r="AA27" s="626"/>
      <c r="AB27" s="626"/>
      <c r="AC27" s="626"/>
      <c r="AD27" s="627" t="s">
        <v>139</v>
      </c>
      <c r="AE27" s="627"/>
      <c r="AF27" s="627"/>
      <c r="AG27" s="627"/>
      <c r="AH27" s="627"/>
      <c r="AI27" s="627"/>
      <c r="AJ27" s="627"/>
      <c r="AK27" s="627"/>
      <c r="AL27" s="628" t="s">
        <v>139</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481266</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293928</v>
      </c>
      <c r="CS27" s="644"/>
      <c r="CT27" s="644"/>
      <c r="CU27" s="644"/>
      <c r="CV27" s="644"/>
      <c r="CW27" s="644"/>
      <c r="CX27" s="644"/>
      <c r="CY27" s="645"/>
      <c r="CZ27" s="628">
        <v>7</v>
      </c>
      <c r="DA27" s="656"/>
      <c r="DB27" s="656"/>
      <c r="DC27" s="658"/>
      <c r="DD27" s="632">
        <v>91329</v>
      </c>
      <c r="DE27" s="644"/>
      <c r="DF27" s="644"/>
      <c r="DG27" s="644"/>
      <c r="DH27" s="644"/>
      <c r="DI27" s="644"/>
      <c r="DJ27" s="644"/>
      <c r="DK27" s="645"/>
      <c r="DL27" s="632">
        <v>91054</v>
      </c>
      <c r="DM27" s="644"/>
      <c r="DN27" s="644"/>
      <c r="DO27" s="644"/>
      <c r="DP27" s="644"/>
      <c r="DQ27" s="644"/>
      <c r="DR27" s="644"/>
      <c r="DS27" s="644"/>
      <c r="DT27" s="644"/>
      <c r="DU27" s="644"/>
      <c r="DV27" s="645"/>
      <c r="DW27" s="628">
        <v>3.4</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67749</v>
      </c>
      <c r="S28" s="624"/>
      <c r="T28" s="624"/>
      <c r="U28" s="624"/>
      <c r="V28" s="624"/>
      <c r="W28" s="624"/>
      <c r="X28" s="624"/>
      <c r="Y28" s="625"/>
      <c r="Z28" s="626">
        <v>1.4</v>
      </c>
      <c r="AA28" s="626"/>
      <c r="AB28" s="626"/>
      <c r="AC28" s="626"/>
      <c r="AD28" s="627" t="s">
        <v>139</v>
      </c>
      <c r="AE28" s="627"/>
      <c r="AF28" s="627"/>
      <c r="AG28" s="627"/>
      <c r="AH28" s="627"/>
      <c r="AI28" s="627"/>
      <c r="AJ28" s="627"/>
      <c r="AK28" s="627"/>
      <c r="AL28" s="628" t="s">
        <v>240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383439</v>
      </c>
      <c r="CS28" s="624"/>
      <c r="CT28" s="624"/>
      <c r="CU28" s="624"/>
      <c r="CV28" s="624"/>
      <c r="CW28" s="624"/>
      <c r="CX28" s="624"/>
      <c r="CY28" s="625"/>
      <c r="CZ28" s="628">
        <v>9.1</v>
      </c>
      <c r="DA28" s="656"/>
      <c r="DB28" s="656"/>
      <c r="DC28" s="658"/>
      <c r="DD28" s="632">
        <v>383439</v>
      </c>
      <c r="DE28" s="624"/>
      <c r="DF28" s="624"/>
      <c r="DG28" s="624"/>
      <c r="DH28" s="624"/>
      <c r="DI28" s="624"/>
      <c r="DJ28" s="624"/>
      <c r="DK28" s="625"/>
      <c r="DL28" s="632">
        <v>383439</v>
      </c>
      <c r="DM28" s="624"/>
      <c r="DN28" s="624"/>
      <c r="DO28" s="624"/>
      <c r="DP28" s="624"/>
      <c r="DQ28" s="624"/>
      <c r="DR28" s="624"/>
      <c r="DS28" s="624"/>
      <c r="DT28" s="624"/>
      <c r="DU28" s="624"/>
      <c r="DV28" s="625"/>
      <c r="DW28" s="628">
        <v>14.3</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6005</v>
      </c>
      <c r="S29" s="624"/>
      <c r="T29" s="624"/>
      <c r="U29" s="624"/>
      <c r="V29" s="624"/>
      <c r="W29" s="624"/>
      <c r="X29" s="624"/>
      <c r="Y29" s="625"/>
      <c r="Z29" s="626">
        <v>0.1</v>
      </c>
      <c r="AA29" s="626"/>
      <c r="AB29" s="626"/>
      <c r="AC29" s="626"/>
      <c r="AD29" s="627" t="s">
        <v>139</v>
      </c>
      <c r="AE29" s="627"/>
      <c r="AF29" s="627"/>
      <c r="AG29" s="627"/>
      <c r="AH29" s="627"/>
      <c r="AI29" s="627"/>
      <c r="AJ29" s="627"/>
      <c r="AK29" s="627"/>
      <c r="AL29" s="628" t="s">
        <v>130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383439</v>
      </c>
      <c r="CS29" s="644"/>
      <c r="CT29" s="644"/>
      <c r="CU29" s="644"/>
      <c r="CV29" s="644"/>
      <c r="CW29" s="644"/>
      <c r="CX29" s="644"/>
      <c r="CY29" s="645"/>
      <c r="CZ29" s="628">
        <v>9.1</v>
      </c>
      <c r="DA29" s="656"/>
      <c r="DB29" s="656"/>
      <c r="DC29" s="658"/>
      <c r="DD29" s="632">
        <v>383439</v>
      </c>
      <c r="DE29" s="644"/>
      <c r="DF29" s="644"/>
      <c r="DG29" s="644"/>
      <c r="DH29" s="644"/>
      <c r="DI29" s="644"/>
      <c r="DJ29" s="644"/>
      <c r="DK29" s="645"/>
      <c r="DL29" s="632">
        <v>383439</v>
      </c>
      <c r="DM29" s="644"/>
      <c r="DN29" s="644"/>
      <c r="DO29" s="644"/>
      <c r="DP29" s="644"/>
      <c r="DQ29" s="644"/>
      <c r="DR29" s="644"/>
      <c r="DS29" s="644"/>
      <c r="DT29" s="644"/>
      <c r="DU29" s="644"/>
      <c r="DV29" s="645"/>
      <c r="DW29" s="628">
        <v>14.3</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423754</v>
      </c>
      <c r="S30" s="624"/>
      <c r="T30" s="624"/>
      <c r="U30" s="624"/>
      <c r="V30" s="624"/>
      <c r="W30" s="624"/>
      <c r="X30" s="624"/>
      <c r="Y30" s="625"/>
      <c r="Z30" s="626">
        <v>8.9</v>
      </c>
      <c r="AA30" s="626"/>
      <c r="AB30" s="626"/>
      <c r="AC30" s="626"/>
      <c r="AD30" s="627" t="s">
        <v>240</v>
      </c>
      <c r="AE30" s="627"/>
      <c r="AF30" s="627"/>
      <c r="AG30" s="627"/>
      <c r="AH30" s="627"/>
      <c r="AI30" s="627"/>
      <c r="AJ30" s="627"/>
      <c r="AK30" s="627"/>
      <c r="AL30" s="628" t="s">
        <v>240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378580</v>
      </c>
      <c r="CS30" s="624"/>
      <c r="CT30" s="624"/>
      <c r="CU30" s="624"/>
      <c r="CV30" s="624"/>
      <c r="CW30" s="624"/>
      <c r="CX30" s="624"/>
      <c r="CY30" s="625"/>
      <c r="CZ30" s="628">
        <v>9</v>
      </c>
      <c r="DA30" s="656"/>
      <c r="DB30" s="656"/>
      <c r="DC30" s="658"/>
      <c r="DD30" s="632">
        <v>378580</v>
      </c>
      <c r="DE30" s="624"/>
      <c r="DF30" s="624"/>
      <c r="DG30" s="624"/>
      <c r="DH30" s="624"/>
      <c r="DI30" s="624"/>
      <c r="DJ30" s="624"/>
      <c r="DK30" s="625"/>
      <c r="DL30" s="632">
        <v>378580</v>
      </c>
      <c r="DM30" s="624"/>
      <c r="DN30" s="624"/>
      <c r="DO30" s="624"/>
      <c r="DP30" s="624"/>
      <c r="DQ30" s="624"/>
      <c r="DR30" s="624"/>
      <c r="DS30" s="624"/>
      <c r="DT30" s="624"/>
      <c r="DU30" s="624"/>
      <c r="DV30" s="625"/>
      <c r="DW30" s="628">
        <v>14.1</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240</v>
      </c>
      <c r="AA31" s="626"/>
      <c r="AB31" s="626"/>
      <c r="AC31" s="626"/>
      <c r="AD31" s="627" t="s">
        <v>240</v>
      </c>
      <c r="AE31" s="627"/>
      <c r="AF31" s="627"/>
      <c r="AG31" s="627"/>
      <c r="AH31" s="627"/>
      <c r="AI31" s="627"/>
      <c r="AJ31" s="627"/>
      <c r="AK31" s="627"/>
      <c r="AL31" s="628" t="s">
        <v>139</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99.5</v>
      </c>
      <c r="BH31" s="667"/>
      <c r="BI31" s="667"/>
      <c r="BJ31" s="667"/>
      <c r="BK31" s="667"/>
      <c r="BL31" s="667"/>
      <c r="BM31" s="618">
        <v>98.1</v>
      </c>
      <c r="BN31" s="667"/>
      <c r="BO31" s="667"/>
      <c r="BP31" s="667"/>
      <c r="BQ31" s="668"/>
      <c r="BR31" s="670">
        <v>99.5</v>
      </c>
      <c r="BS31" s="667"/>
      <c r="BT31" s="667"/>
      <c r="BU31" s="667"/>
      <c r="BV31" s="667"/>
      <c r="BW31" s="667"/>
      <c r="BX31" s="618">
        <v>98</v>
      </c>
      <c r="BY31" s="667"/>
      <c r="BZ31" s="667"/>
      <c r="CA31" s="667"/>
      <c r="CB31" s="668"/>
      <c r="CD31" s="663"/>
      <c r="CE31" s="664"/>
      <c r="CF31" s="620" t="s">
        <v>317</v>
      </c>
      <c r="CG31" s="621"/>
      <c r="CH31" s="621"/>
      <c r="CI31" s="621"/>
      <c r="CJ31" s="621"/>
      <c r="CK31" s="621"/>
      <c r="CL31" s="621"/>
      <c r="CM31" s="621"/>
      <c r="CN31" s="621"/>
      <c r="CO31" s="621"/>
      <c r="CP31" s="621"/>
      <c r="CQ31" s="622"/>
      <c r="CR31" s="623">
        <v>4859</v>
      </c>
      <c r="CS31" s="644"/>
      <c r="CT31" s="644"/>
      <c r="CU31" s="644"/>
      <c r="CV31" s="644"/>
      <c r="CW31" s="644"/>
      <c r="CX31" s="644"/>
      <c r="CY31" s="645"/>
      <c r="CZ31" s="628">
        <v>0.1</v>
      </c>
      <c r="DA31" s="656"/>
      <c r="DB31" s="656"/>
      <c r="DC31" s="658"/>
      <c r="DD31" s="632">
        <v>4859</v>
      </c>
      <c r="DE31" s="644"/>
      <c r="DF31" s="644"/>
      <c r="DG31" s="644"/>
      <c r="DH31" s="644"/>
      <c r="DI31" s="644"/>
      <c r="DJ31" s="644"/>
      <c r="DK31" s="645"/>
      <c r="DL31" s="632">
        <v>4859</v>
      </c>
      <c r="DM31" s="644"/>
      <c r="DN31" s="644"/>
      <c r="DO31" s="644"/>
      <c r="DP31" s="644"/>
      <c r="DQ31" s="644"/>
      <c r="DR31" s="644"/>
      <c r="DS31" s="644"/>
      <c r="DT31" s="644"/>
      <c r="DU31" s="644"/>
      <c r="DV31" s="645"/>
      <c r="DW31" s="628">
        <v>0.2</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339590</v>
      </c>
      <c r="S32" s="624"/>
      <c r="T32" s="624"/>
      <c r="U32" s="624"/>
      <c r="V32" s="624"/>
      <c r="W32" s="624"/>
      <c r="X32" s="624"/>
      <c r="Y32" s="625"/>
      <c r="Z32" s="626">
        <v>7.1</v>
      </c>
      <c r="AA32" s="626"/>
      <c r="AB32" s="626"/>
      <c r="AC32" s="626"/>
      <c r="AD32" s="627" t="s">
        <v>139</v>
      </c>
      <c r="AE32" s="627"/>
      <c r="AF32" s="627"/>
      <c r="AG32" s="627"/>
      <c r="AH32" s="627"/>
      <c r="AI32" s="627"/>
      <c r="AJ32" s="627"/>
      <c r="AK32" s="627"/>
      <c r="AL32" s="628" t="s">
        <v>240</v>
      </c>
      <c r="AM32" s="629"/>
      <c r="AN32" s="629"/>
      <c r="AO32" s="630"/>
      <c r="AP32" s="673"/>
      <c r="AQ32" s="674"/>
      <c r="AR32" s="674"/>
      <c r="AS32" s="674"/>
      <c r="AT32" s="678"/>
      <c r="AU32" s="214" t="s">
        <v>319</v>
      </c>
      <c r="AX32" s="620" t="s">
        <v>320</v>
      </c>
      <c r="AY32" s="621"/>
      <c r="AZ32" s="621"/>
      <c r="BA32" s="621"/>
      <c r="BB32" s="621"/>
      <c r="BC32" s="621"/>
      <c r="BD32" s="621"/>
      <c r="BE32" s="621"/>
      <c r="BF32" s="622"/>
      <c r="BG32" s="680">
        <v>99.7</v>
      </c>
      <c r="BH32" s="644"/>
      <c r="BI32" s="644"/>
      <c r="BJ32" s="644"/>
      <c r="BK32" s="644"/>
      <c r="BL32" s="644"/>
      <c r="BM32" s="629">
        <v>99.1</v>
      </c>
      <c r="BN32" s="644"/>
      <c r="BO32" s="644"/>
      <c r="BP32" s="644"/>
      <c r="BQ32" s="669"/>
      <c r="BR32" s="680">
        <v>99.7</v>
      </c>
      <c r="BS32" s="644"/>
      <c r="BT32" s="644"/>
      <c r="BU32" s="644"/>
      <c r="BV32" s="644"/>
      <c r="BW32" s="644"/>
      <c r="BX32" s="629">
        <v>99.1</v>
      </c>
      <c r="BY32" s="644"/>
      <c r="BZ32" s="644"/>
      <c r="CA32" s="644"/>
      <c r="CB32" s="669"/>
      <c r="CD32" s="665"/>
      <c r="CE32" s="666"/>
      <c r="CF32" s="620" t="s">
        <v>321</v>
      </c>
      <c r="CG32" s="621"/>
      <c r="CH32" s="621"/>
      <c r="CI32" s="621"/>
      <c r="CJ32" s="621"/>
      <c r="CK32" s="621"/>
      <c r="CL32" s="621"/>
      <c r="CM32" s="621"/>
      <c r="CN32" s="621"/>
      <c r="CO32" s="621"/>
      <c r="CP32" s="621"/>
      <c r="CQ32" s="622"/>
      <c r="CR32" s="623" t="s">
        <v>240</v>
      </c>
      <c r="CS32" s="624"/>
      <c r="CT32" s="624"/>
      <c r="CU32" s="624"/>
      <c r="CV32" s="624"/>
      <c r="CW32" s="624"/>
      <c r="CX32" s="624"/>
      <c r="CY32" s="625"/>
      <c r="CZ32" s="628" t="s">
        <v>240</v>
      </c>
      <c r="DA32" s="656"/>
      <c r="DB32" s="656"/>
      <c r="DC32" s="658"/>
      <c r="DD32" s="632" t="s">
        <v>240</v>
      </c>
      <c r="DE32" s="624"/>
      <c r="DF32" s="624"/>
      <c r="DG32" s="624"/>
      <c r="DH32" s="624"/>
      <c r="DI32" s="624"/>
      <c r="DJ32" s="624"/>
      <c r="DK32" s="625"/>
      <c r="DL32" s="632" t="s">
        <v>240</v>
      </c>
      <c r="DM32" s="624"/>
      <c r="DN32" s="624"/>
      <c r="DO32" s="624"/>
      <c r="DP32" s="624"/>
      <c r="DQ32" s="624"/>
      <c r="DR32" s="624"/>
      <c r="DS32" s="624"/>
      <c r="DT32" s="624"/>
      <c r="DU32" s="624"/>
      <c r="DV32" s="625"/>
      <c r="DW32" s="628" t="s">
        <v>130</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29698</v>
      </c>
      <c r="S33" s="624"/>
      <c r="T33" s="624"/>
      <c r="U33" s="624"/>
      <c r="V33" s="624"/>
      <c r="W33" s="624"/>
      <c r="X33" s="624"/>
      <c r="Y33" s="625"/>
      <c r="Z33" s="626">
        <v>0.6</v>
      </c>
      <c r="AA33" s="626"/>
      <c r="AB33" s="626"/>
      <c r="AC33" s="626"/>
      <c r="AD33" s="627" t="s">
        <v>139</v>
      </c>
      <c r="AE33" s="627"/>
      <c r="AF33" s="627"/>
      <c r="AG33" s="627"/>
      <c r="AH33" s="627"/>
      <c r="AI33" s="627"/>
      <c r="AJ33" s="627"/>
      <c r="AK33" s="627"/>
      <c r="AL33" s="628" t="s">
        <v>240</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99.3</v>
      </c>
      <c r="BH33" s="682"/>
      <c r="BI33" s="682"/>
      <c r="BJ33" s="682"/>
      <c r="BK33" s="682"/>
      <c r="BL33" s="682"/>
      <c r="BM33" s="683">
        <v>96.9</v>
      </c>
      <c r="BN33" s="682"/>
      <c r="BO33" s="682"/>
      <c r="BP33" s="682"/>
      <c r="BQ33" s="684"/>
      <c r="BR33" s="681">
        <v>99.3</v>
      </c>
      <c r="BS33" s="682"/>
      <c r="BT33" s="682"/>
      <c r="BU33" s="682"/>
      <c r="BV33" s="682"/>
      <c r="BW33" s="682"/>
      <c r="BX33" s="683">
        <v>96.7</v>
      </c>
      <c r="BY33" s="682"/>
      <c r="BZ33" s="682"/>
      <c r="CA33" s="682"/>
      <c r="CB33" s="684"/>
      <c r="CD33" s="620" t="s">
        <v>324</v>
      </c>
      <c r="CE33" s="621"/>
      <c r="CF33" s="621"/>
      <c r="CG33" s="621"/>
      <c r="CH33" s="621"/>
      <c r="CI33" s="621"/>
      <c r="CJ33" s="621"/>
      <c r="CK33" s="621"/>
      <c r="CL33" s="621"/>
      <c r="CM33" s="621"/>
      <c r="CN33" s="621"/>
      <c r="CO33" s="621"/>
      <c r="CP33" s="621"/>
      <c r="CQ33" s="622"/>
      <c r="CR33" s="623">
        <v>2007571</v>
      </c>
      <c r="CS33" s="644"/>
      <c r="CT33" s="644"/>
      <c r="CU33" s="644"/>
      <c r="CV33" s="644"/>
      <c r="CW33" s="644"/>
      <c r="CX33" s="644"/>
      <c r="CY33" s="645"/>
      <c r="CZ33" s="628">
        <v>47.6</v>
      </c>
      <c r="DA33" s="656"/>
      <c r="DB33" s="656"/>
      <c r="DC33" s="658"/>
      <c r="DD33" s="632">
        <v>1654039</v>
      </c>
      <c r="DE33" s="644"/>
      <c r="DF33" s="644"/>
      <c r="DG33" s="644"/>
      <c r="DH33" s="644"/>
      <c r="DI33" s="644"/>
      <c r="DJ33" s="644"/>
      <c r="DK33" s="645"/>
      <c r="DL33" s="632">
        <v>1002524</v>
      </c>
      <c r="DM33" s="644"/>
      <c r="DN33" s="644"/>
      <c r="DO33" s="644"/>
      <c r="DP33" s="644"/>
      <c r="DQ33" s="644"/>
      <c r="DR33" s="644"/>
      <c r="DS33" s="644"/>
      <c r="DT33" s="644"/>
      <c r="DU33" s="644"/>
      <c r="DV33" s="645"/>
      <c r="DW33" s="628">
        <v>37.299999999999997</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92340</v>
      </c>
      <c r="S34" s="624"/>
      <c r="T34" s="624"/>
      <c r="U34" s="624"/>
      <c r="V34" s="624"/>
      <c r="W34" s="624"/>
      <c r="X34" s="624"/>
      <c r="Y34" s="625"/>
      <c r="Z34" s="626">
        <v>1.9</v>
      </c>
      <c r="AA34" s="626"/>
      <c r="AB34" s="626"/>
      <c r="AC34" s="626"/>
      <c r="AD34" s="627" t="s">
        <v>139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570499</v>
      </c>
      <c r="CS34" s="624"/>
      <c r="CT34" s="624"/>
      <c r="CU34" s="624"/>
      <c r="CV34" s="624"/>
      <c r="CW34" s="624"/>
      <c r="CX34" s="624"/>
      <c r="CY34" s="625"/>
      <c r="CZ34" s="628">
        <v>13.5</v>
      </c>
      <c r="DA34" s="656"/>
      <c r="DB34" s="656"/>
      <c r="DC34" s="658"/>
      <c r="DD34" s="632">
        <v>461345</v>
      </c>
      <c r="DE34" s="624"/>
      <c r="DF34" s="624"/>
      <c r="DG34" s="624"/>
      <c r="DH34" s="624"/>
      <c r="DI34" s="624"/>
      <c r="DJ34" s="624"/>
      <c r="DK34" s="625"/>
      <c r="DL34" s="632">
        <v>327665</v>
      </c>
      <c r="DM34" s="624"/>
      <c r="DN34" s="624"/>
      <c r="DO34" s="624"/>
      <c r="DP34" s="624"/>
      <c r="DQ34" s="624"/>
      <c r="DR34" s="624"/>
      <c r="DS34" s="624"/>
      <c r="DT34" s="624"/>
      <c r="DU34" s="624"/>
      <c r="DV34" s="625"/>
      <c r="DW34" s="628">
        <v>12.2</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33496</v>
      </c>
      <c r="S35" s="624"/>
      <c r="T35" s="624"/>
      <c r="U35" s="624"/>
      <c r="V35" s="624"/>
      <c r="W35" s="624"/>
      <c r="X35" s="624"/>
      <c r="Y35" s="625"/>
      <c r="Z35" s="626">
        <v>0.7</v>
      </c>
      <c r="AA35" s="626"/>
      <c r="AB35" s="626"/>
      <c r="AC35" s="626"/>
      <c r="AD35" s="627" t="s">
        <v>130</v>
      </c>
      <c r="AE35" s="627"/>
      <c r="AF35" s="627"/>
      <c r="AG35" s="627"/>
      <c r="AH35" s="627"/>
      <c r="AI35" s="627"/>
      <c r="AJ35" s="627"/>
      <c r="AK35" s="627"/>
      <c r="AL35" s="628" t="s">
        <v>130</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8348</v>
      </c>
      <c r="CS35" s="644"/>
      <c r="CT35" s="644"/>
      <c r="CU35" s="644"/>
      <c r="CV35" s="644"/>
      <c r="CW35" s="644"/>
      <c r="CX35" s="644"/>
      <c r="CY35" s="645"/>
      <c r="CZ35" s="628">
        <v>0.2</v>
      </c>
      <c r="DA35" s="656"/>
      <c r="DB35" s="656"/>
      <c r="DC35" s="658"/>
      <c r="DD35" s="632">
        <v>8200</v>
      </c>
      <c r="DE35" s="644"/>
      <c r="DF35" s="644"/>
      <c r="DG35" s="644"/>
      <c r="DH35" s="644"/>
      <c r="DI35" s="644"/>
      <c r="DJ35" s="644"/>
      <c r="DK35" s="645"/>
      <c r="DL35" s="632">
        <v>3034</v>
      </c>
      <c r="DM35" s="644"/>
      <c r="DN35" s="644"/>
      <c r="DO35" s="644"/>
      <c r="DP35" s="644"/>
      <c r="DQ35" s="644"/>
      <c r="DR35" s="644"/>
      <c r="DS35" s="644"/>
      <c r="DT35" s="644"/>
      <c r="DU35" s="644"/>
      <c r="DV35" s="645"/>
      <c r="DW35" s="628">
        <v>0.1</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455467</v>
      </c>
      <c r="S36" s="624"/>
      <c r="T36" s="624"/>
      <c r="U36" s="624"/>
      <c r="V36" s="624"/>
      <c r="W36" s="624"/>
      <c r="X36" s="624"/>
      <c r="Y36" s="625"/>
      <c r="Z36" s="626">
        <v>9.6</v>
      </c>
      <c r="AA36" s="626"/>
      <c r="AB36" s="626"/>
      <c r="AC36" s="626"/>
      <c r="AD36" s="627" t="s">
        <v>139</v>
      </c>
      <c r="AE36" s="627"/>
      <c r="AF36" s="627"/>
      <c r="AG36" s="627"/>
      <c r="AH36" s="627"/>
      <c r="AI36" s="627"/>
      <c r="AJ36" s="627"/>
      <c r="AK36" s="627"/>
      <c r="AL36" s="628" t="s">
        <v>139</v>
      </c>
      <c r="AM36" s="629"/>
      <c r="AN36" s="629"/>
      <c r="AO36" s="630"/>
      <c r="AP36" s="222"/>
      <c r="AQ36" s="689" t="s">
        <v>332</v>
      </c>
      <c r="AR36" s="690"/>
      <c r="AS36" s="690"/>
      <c r="AT36" s="690"/>
      <c r="AU36" s="690"/>
      <c r="AV36" s="690"/>
      <c r="AW36" s="690"/>
      <c r="AX36" s="690"/>
      <c r="AY36" s="691"/>
      <c r="AZ36" s="612">
        <v>486626</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655</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826922</v>
      </c>
      <c r="CS36" s="624"/>
      <c r="CT36" s="624"/>
      <c r="CU36" s="624"/>
      <c r="CV36" s="624"/>
      <c r="CW36" s="624"/>
      <c r="CX36" s="624"/>
      <c r="CY36" s="625"/>
      <c r="CZ36" s="628">
        <v>19.600000000000001</v>
      </c>
      <c r="DA36" s="656"/>
      <c r="DB36" s="656"/>
      <c r="DC36" s="658"/>
      <c r="DD36" s="632">
        <v>675125</v>
      </c>
      <c r="DE36" s="624"/>
      <c r="DF36" s="624"/>
      <c r="DG36" s="624"/>
      <c r="DH36" s="624"/>
      <c r="DI36" s="624"/>
      <c r="DJ36" s="624"/>
      <c r="DK36" s="625"/>
      <c r="DL36" s="632">
        <v>483849</v>
      </c>
      <c r="DM36" s="624"/>
      <c r="DN36" s="624"/>
      <c r="DO36" s="624"/>
      <c r="DP36" s="624"/>
      <c r="DQ36" s="624"/>
      <c r="DR36" s="624"/>
      <c r="DS36" s="624"/>
      <c r="DT36" s="624"/>
      <c r="DU36" s="624"/>
      <c r="DV36" s="625"/>
      <c r="DW36" s="628">
        <v>18</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127448</v>
      </c>
      <c r="S37" s="624"/>
      <c r="T37" s="624"/>
      <c r="U37" s="624"/>
      <c r="V37" s="624"/>
      <c r="W37" s="624"/>
      <c r="X37" s="624"/>
      <c r="Y37" s="625"/>
      <c r="Z37" s="626">
        <v>2.7</v>
      </c>
      <c r="AA37" s="626"/>
      <c r="AB37" s="626"/>
      <c r="AC37" s="626"/>
      <c r="AD37" s="627">
        <v>8</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220300</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-77</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140789</v>
      </c>
      <c r="CS37" s="644"/>
      <c r="CT37" s="644"/>
      <c r="CU37" s="644"/>
      <c r="CV37" s="644"/>
      <c r="CW37" s="644"/>
      <c r="CX37" s="644"/>
      <c r="CY37" s="645"/>
      <c r="CZ37" s="628">
        <v>3.3</v>
      </c>
      <c r="DA37" s="656"/>
      <c r="DB37" s="656"/>
      <c r="DC37" s="658"/>
      <c r="DD37" s="632">
        <v>131841</v>
      </c>
      <c r="DE37" s="644"/>
      <c r="DF37" s="644"/>
      <c r="DG37" s="644"/>
      <c r="DH37" s="644"/>
      <c r="DI37" s="644"/>
      <c r="DJ37" s="644"/>
      <c r="DK37" s="645"/>
      <c r="DL37" s="632">
        <v>127017</v>
      </c>
      <c r="DM37" s="644"/>
      <c r="DN37" s="644"/>
      <c r="DO37" s="644"/>
      <c r="DP37" s="644"/>
      <c r="DQ37" s="644"/>
      <c r="DR37" s="644"/>
      <c r="DS37" s="644"/>
      <c r="DT37" s="644"/>
      <c r="DU37" s="644"/>
      <c r="DV37" s="645"/>
      <c r="DW37" s="628">
        <v>4.7</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306800</v>
      </c>
      <c r="S38" s="624"/>
      <c r="T38" s="624"/>
      <c r="U38" s="624"/>
      <c r="V38" s="624"/>
      <c r="W38" s="624"/>
      <c r="X38" s="624"/>
      <c r="Y38" s="625"/>
      <c r="Z38" s="626">
        <v>6.5</v>
      </c>
      <c r="AA38" s="626"/>
      <c r="AB38" s="626"/>
      <c r="AC38" s="626"/>
      <c r="AD38" s="627" t="s">
        <v>139</v>
      </c>
      <c r="AE38" s="627"/>
      <c r="AF38" s="627"/>
      <c r="AG38" s="627"/>
      <c r="AH38" s="627"/>
      <c r="AI38" s="627"/>
      <c r="AJ38" s="627"/>
      <c r="AK38" s="627"/>
      <c r="AL38" s="628" t="s">
        <v>240</v>
      </c>
      <c r="AM38" s="629"/>
      <c r="AN38" s="629"/>
      <c r="AO38" s="630"/>
      <c r="AQ38" s="686" t="s">
        <v>340</v>
      </c>
      <c r="AR38" s="687"/>
      <c r="AS38" s="687"/>
      <c r="AT38" s="687"/>
      <c r="AU38" s="687"/>
      <c r="AV38" s="687"/>
      <c r="AW38" s="687"/>
      <c r="AX38" s="687"/>
      <c r="AY38" s="688"/>
      <c r="AZ38" s="623">
        <v>20885</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636</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224663</v>
      </c>
      <c r="CS38" s="624"/>
      <c r="CT38" s="624"/>
      <c r="CU38" s="624"/>
      <c r="CV38" s="624"/>
      <c r="CW38" s="624"/>
      <c r="CX38" s="624"/>
      <c r="CY38" s="625"/>
      <c r="CZ38" s="628">
        <v>5.3</v>
      </c>
      <c r="DA38" s="656"/>
      <c r="DB38" s="656"/>
      <c r="DC38" s="658"/>
      <c r="DD38" s="632">
        <v>188025</v>
      </c>
      <c r="DE38" s="624"/>
      <c r="DF38" s="624"/>
      <c r="DG38" s="624"/>
      <c r="DH38" s="624"/>
      <c r="DI38" s="624"/>
      <c r="DJ38" s="624"/>
      <c r="DK38" s="625"/>
      <c r="DL38" s="632">
        <v>187976</v>
      </c>
      <c r="DM38" s="624"/>
      <c r="DN38" s="624"/>
      <c r="DO38" s="624"/>
      <c r="DP38" s="624"/>
      <c r="DQ38" s="624"/>
      <c r="DR38" s="624"/>
      <c r="DS38" s="624"/>
      <c r="DT38" s="624"/>
      <c r="DU38" s="624"/>
      <c r="DV38" s="625"/>
      <c r="DW38" s="628">
        <v>7</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139</v>
      </c>
      <c r="AA39" s="626"/>
      <c r="AB39" s="626"/>
      <c r="AC39" s="626"/>
      <c r="AD39" s="627" t="s">
        <v>139</v>
      </c>
      <c r="AE39" s="627"/>
      <c r="AF39" s="627"/>
      <c r="AG39" s="627"/>
      <c r="AH39" s="627"/>
      <c r="AI39" s="627"/>
      <c r="AJ39" s="627"/>
      <c r="AK39" s="627"/>
      <c r="AL39" s="628" t="s">
        <v>240</v>
      </c>
      <c r="AM39" s="629"/>
      <c r="AN39" s="629"/>
      <c r="AO39" s="630"/>
      <c r="AQ39" s="686" t="s">
        <v>344</v>
      </c>
      <c r="AR39" s="687"/>
      <c r="AS39" s="687"/>
      <c r="AT39" s="687"/>
      <c r="AU39" s="687"/>
      <c r="AV39" s="687"/>
      <c r="AW39" s="687"/>
      <c r="AX39" s="687"/>
      <c r="AY39" s="688"/>
      <c r="AZ39" s="623">
        <v>20778</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1025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377139</v>
      </c>
      <c r="CS39" s="644"/>
      <c r="CT39" s="644"/>
      <c r="CU39" s="644"/>
      <c r="CV39" s="644"/>
      <c r="CW39" s="644"/>
      <c r="CX39" s="644"/>
      <c r="CY39" s="645"/>
      <c r="CZ39" s="628">
        <v>8.9</v>
      </c>
      <c r="DA39" s="656"/>
      <c r="DB39" s="656"/>
      <c r="DC39" s="658"/>
      <c r="DD39" s="632">
        <v>321344</v>
      </c>
      <c r="DE39" s="644"/>
      <c r="DF39" s="644"/>
      <c r="DG39" s="644"/>
      <c r="DH39" s="644"/>
      <c r="DI39" s="644"/>
      <c r="DJ39" s="644"/>
      <c r="DK39" s="645"/>
      <c r="DL39" s="632" t="s">
        <v>240</v>
      </c>
      <c r="DM39" s="644"/>
      <c r="DN39" s="644"/>
      <c r="DO39" s="644"/>
      <c r="DP39" s="644"/>
      <c r="DQ39" s="644"/>
      <c r="DR39" s="644"/>
      <c r="DS39" s="644"/>
      <c r="DT39" s="644"/>
      <c r="DU39" s="644"/>
      <c r="DV39" s="645"/>
      <c r="DW39" s="628" t="s">
        <v>240</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t="s">
        <v>240</v>
      </c>
      <c r="S40" s="624"/>
      <c r="T40" s="624"/>
      <c r="U40" s="624"/>
      <c r="V40" s="624"/>
      <c r="W40" s="624"/>
      <c r="X40" s="624"/>
      <c r="Y40" s="625"/>
      <c r="Z40" s="626" t="s">
        <v>240</v>
      </c>
      <c r="AA40" s="626"/>
      <c r="AB40" s="626"/>
      <c r="AC40" s="626"/>
      <c r="AD40" s="627" t="s">
        <v>139</v>
      </c>
      <c r="AE40" s="627"/>
      <c r="AF40" s="627"/>
      <c r="AG40" s="627"/>
      <c r="AH40" s="627"/>
      <c r="AI40" s="627"/>
      <c r="AJ40" s="627"/>
      <c r="AK40" s="627"/>
      <c r="AL40" s="628" t="s">
        <v>240</v>
      </c>
      <c r="AM40" s="629"/>
      <c r="AN40" s="629"/>
      <c r="AO40" s="630"/>
      <c r="AQ40" s="686" t="s">
        <v>348</v>
      </c>
      <c r="AR40" s="687"/>
      <c r="AS40" s="687"/>
      <c r="AT40" s="687"/>
      <c r="AU40" s="687"/>
      <c r="AV40" s="687"/>
      <c r="AW40" s="687"/>
      <c r="AX40" s="687"/>
      <c r="AY40" s="688"/>
      <c r="AZ40" s="623" t="s">
        <v>240</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92</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240</v>
      </c>
      <c r="CS40" s="624"/>
      <c r="CT40" s="624"/>
      <c r="CU40" s="624"/>
      <c r="CV40" s="624"/>
      <c r="CW40" s="624"/>
      <c r="CX40" s="624"/>
      <c r="CY40" s="625"/>
      <c r="CZ40" s="628" t="s">
        <v>240</v>
      </c>
      <c r="DA40" s="656"/>
      <c r="DB40" s="656"/>
      <c r="DC40" s="658"/>
      <c r="DD40" s="632" t="s">
        <v>139</v>
      </c>
      <c r="DE40" s="624"/>
      <c r="DF40" s="624"/>
      <c r="DG40" s="624"/>
      <c r="DH40" s="624"/>
      <c r="DI40" s="624"/>
      <c r="DJ40" s="624"/>
      <c r="DK40" s="625"/>
      <c r="DL40" s="632" t="s">
        <v>139</v>
      </c>
      <c r="DM40" s="624"/>
      <c r="DN40" s="624"/>
      <c r="DO40" s="624"/>
      <c r="DP40" s="624"/>
      <c r="DQ40" s="624"/>
      <c r="DR40" s="624"/>
      <c r="DS40" s="624"/>
      <c r="DT40" s="624"/>
      <c r="DU40" s="624"/>
      <c r="DV40" s="625"/>
      <c r="DW40" s="628" t="s">
        <v>240</v>
      </c>
      <c r="DX40" s="656"/>
      <c r="DY40" s="656"/>
      <c r="DZ40" s="656"/>
      <c r="EA40" s="656"/>
      <c r="EB40" s="656"/>
      <c r="EC40" s="657"/>
    </row>
    <row r="41" spans="2:133" ht="11.25" customHeight="1" x14ac:dyDescent="0.15">
      <c r="B41" s="646" t="s">
        <v>352</v>
      </c>
      <c r="C41" s="647"/>
      <c r="D41" s="647"/>
      <c r="E41" s="647"/>
      <c r="F41" s="647"/>
      <c r="G41" s="647"/>
      <c r="H41" s="647"/>
      <c r="I41" s="647"/>
      <c r="J41" s="647"/>
      <c r="K41" s="647"/>
      <c r="L41" s="647"/>
      <c r="M41" s="647"/>
      <c r="N41" s="647"/>
      <c r="O41" s="647"/>
      <c r="P41" s="647"/>
      <c r="Q41" s="648"/>
      <c r="R41" s="695">
        <v>4753494</v>
      </c>
      <c r="S41" s="696"/>
      <c r="T41" s="696"/>
      <c r="U41" s="696"/>
      <c r="V41" s="696"/>
      <c r="W41" s="696"/>
      <c r="X41" s="696"/>
      <c r="Y41" s="700"/>
      <c r="Z41" s="701">
        <v>100</v>
      </c>
      <c r="AA41" s="701"/>
      <c r="AB41" s="701"/>
      <c r="AC41" s="701"/>
      <c r="AD41" s="702">
        <v>2684798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38599</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240</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240</v>
      </c>
      <c r="CS41" s="644"/>
      <c r="CT41" s="644"/>
      <c r="CU41" s="644"/>
      <c r="CV41" s="644"/>
      <c r="CW41" s="644"/>
      <c r="CX41" s="644"/>
      <c r="CY41" s="645"/>
      <c r="CZ41" s="628" t="s">
        <v>240</v>
      </c>
      <c r="DA41" s="656"/>
      <c r="DB41" s="656"/>
      <c r="DC41" s="658"/>
      <c r="DD41" s="632" t="s">
        <v>240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186064</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313</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659831</v>
      </c>
      <c r="CS42" s="644"/>
      <c r="CT42" s="644"/>
      <c r="CU42" s="644"/>
      <c r="CV42" s="644"/>
      <c r="CW42" s="644"/>
      <c r="CX42" s="644"/>
      <c r="CY42" s="645"/>
      <c r="CZ42" s="628">
        <v>15.7</v>
      </c>
      <c r="DA42" s="656"/>
      <c r="DB42" s="656"/>
      <c r="DC42" s="658"/>
      <c r="DD42" s="632">
        <v>196876</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13412</v>
      </c>
      <c r="CS43" s="644"/>
      <c r="CT43" s="644"/>
      <c r="CU43" s="644"/>
      <c r="CV43" s="644"/>
      <c r="CW43" s="644"/>
      <c r="CX43" s="644"/>
      <c r="CY43" s="645"/>
      <c r="CZ43" s="628">
        <v>0.3</v>
      </c>
      <c r="DA43" s="656"/>
      <c r="DB43" s="656"/>
      <c r="DC43" s="658"/>
      <c r="DD43" s="632">
        <v>13412</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507810</v>
      </c>
      <c r="CS44" s="624"/>
      <c r="CT44" s="624"/>
      <c r="CU44" s="624"/>
      <c r="CV44" s="624"/>
      <c r="CW44" s="624"/>
      <c r="CX44" s="624"/>
      <c r="CY44" s="625"/>
      <c r="CZ44" s="628">
        <v>12.1</v>
      </c>
      <c r="DA44" s="629"/>
      <c r="DB44" s="629"/>
      <c r="DC44" s="635"/>
      <c r="DD44" s="632">
        <v>166550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109128</v>
      </c>
      <c r="CS45" s="644"/>
      <c r="CT45" s="644"/>
      <c r="CU45" s="644"/>
      <c r="CV45" s="644"/>
      <c r="CW45" s="644"/>
      <c r="CX45" s="644"/>
      <c r="CY45" s="645"/>
      <c r="CZ45" s="628">
        <v>2.6</v>
      </c>
      <c r="DA45" s="656"/>
      <c r="DB45" s="656"/>
      <c r="DC45" s="658"/>
      <c r="DD45" s="632">
        <v>26990</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398682</v>
      </c>
      <c r="CS46" s="624"/>
      <c r="CT46" s="624"/>
      <c r="CU46" s="624"/>
      <c r="CV46" s="624"/>
      <c r="CW46" s="624"/>
      <c r="CX46" s="624"/>
      <c r="CY46" s="625"/>
      <c r="CZ46" s="628">
        <v>9.5</v>
      </c>
      <c r="DA46" s="629"/>
      <c r="DB46" s="629"/>
      <c r="DC46" s="635"/>
      <c r="DD46" s="632">
        <v>139560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152021</v>
      </c>
      <c r="CS47" s="644"/>
      <c r="CT47" s="644"/>
      <c r="CU47" s="644"/>
      <c r="CV47" s="644"/>
      <c r="CW47" s="644"/>
      <c r="CX47" s="644"/>
      <c r="CY47" s="645"/>
      <c r="CZ47" s="628">
        <v>3.6</v>
      </c>
      <c r="DA47" s="656"/>
      <c r="DB47" s="656"/>
      <c r="DC47" s="658"/>
      <c r="DD47" s="632">
        <v>30326</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367</v>
      </c>
      <c r="CG48" s="621"/>
      <c r="CH48" s="621"/>
      <c r="CI48" s="621"/>
      <c r="CJ48" s="621"/>
      <c r="CK48" s="621"/>
      <c r="CL48" s="621"/>
      <c r="CM48" s="621"/>
      <c r="CN48" s="621"/>
      <c r="CO48" s="621"/>
      <c r="CP48" s="621"/>
      <c r="CQ48" s="622"/>
      <c r="CR48" s="623" t="s">
        <v>139</v>
      </c>
      <c r="CS48" s="624"/>
      <c r="CT48" s="624"/>
      <c r="CU48" s="624"/>
      <c r="CV48" s="624"/>
      <c r="CW48" s="624"/>
      <c r="CX48" s="624"/>
      <c r="CY48" s="625"/>
      <c r="CZ48" s="628" t="s">
        <v>240</v>
      </c>
      <c r="DA48" s="629"/>
      <c r="DB48" s="629"/>
      <c r="DC48" s="635"/>
      <c r="DD48" s="632" t="s">
        <v>240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368</v>
      </c>
      <c r="CE49" s="647"/>
      <c r="CF49" s="647"/>
      <c r="CG49" s="647"/>
      <c r="CH49" s="647"/>
      <c r="CI49" s="647"/>
      <c r="CJ49" s="647"/>
      <c r="CK49" s="647"/>
      <c r="CL49" s="647"/>
      <c r="CM49" s="647"/>
      <c r="CN49" s="647"/>
      <c r="CO49" s="647"/>
      <c r="CP49" s="647"/>
      <c r="CQ49" s="648"/>
      <c r="CR49" s="695">
        <v>4214068</v>
      </c>
      <c r="CS49" s="682"/>
      <c r="CT49" s="682"/>
      <c r="CU49" s="682"/>
      <c r="CV49" s="682"/>
      <c r="CW49" s="682"/>
      <c r="CX49" s="682"/>
      <c r="CY49" s="711"/>
      <c r="CZ49" s="703">
        <v>100</v>
      </c>
      <c r="DA49" s="712"/>
      <c r="DB49" s="712"/>
      <c r="DC49" s="713"/>
      <c r="DD49" s="714">
        <v>3105567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4Gzfn4ySfCB2t8Moho7buO7Q9QsmlygKI440tNsYVqisR9obsd+XAbs881CbLjFEM1K54VrCT1LzGFg2LcScw==" saltValue="BnWGt+BaNtOHSkDTXJpHa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60" zoomScaleNormal="60" zoomScaleSheetLayoutView="70" workbookViewId="0">
      <selection activeCell="BF13" sqref="BF1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4753</v>
      </c>
      <c r="R7" s="753"/>
      <c r="S7" s="753"/>
      <c r="T7" s="753"/>
      <c r="U7" s="753"/>
      <c r="V7" s="753">
        <v>4214</v>
      </c>
      <c r="W7" s="753"/>
      <c r="X7" s="753"/>
      <c r="Y7" s="753"/>
      <c r="Z7" s="753"/>
      <c r="AA7" s="753">
        <v>539</v>
      </c>
      <c r="AB7" s="753"/>
      <c r="AC7" s="753"/>
      <c r="AD7" s="753"/>
      <c r="AE7" s="754"/>
      <c r="AF7" s="755">
        <v>428</v>
      </c>
      <c r="AG7" s="756"/>
      <c r="AH7" s="756"/>
      <c r="AI7" s="756"/>
      <c r="AJ7" s="757"/>
      <c r="AK7" s="758" t="s">
        <v>581</v>
      </c>
      <c r="AL7" s="759"/>
      <c r="AM7" s="759"/>
      <c r="AN7" s="759"/>
      <c r="AO7" s="759"/>
      <c r="AP7" s="759">
        <v>2717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596</v>
      </c>
      <c r="BT7" s="747"/>
      <c r="BU7" s="747"/>
      <c r="BV7" s="747"/>
      <c r="BW7" s="747"/>
      <c r="BX7" s="747"/>
      <c r="BY7" s="747"/>
      <c r="BZ7" s="747"/>
      <c r="CA7" s="747"/>
      <c r="CB7" s="747"/>
      <c r="CC7" s="747"/>
      <c r="CD7" s="747"/>
      <c r="CE7" s="747"/>
      <c r="CF7" s="747"/>
      <c r="CG7" s="762"/>
      <c r="CH7" s="743">
        <v>-3</v>
      </c>
      <c r="CI7" s="744"/>
      <c r="CJ7" s="744"/>
      <c r="CK7" s="744"/>
      <c r="CL7" s="745"/>
      <c r="CM7" s="743">
        <v>62</v>
      </c>
      <c r="CN7" s="744"/>
      <c r="CO7" s="744"/>
      <c r="CP7" s="744"/>
      <c r="CQ7" s="745"/>
      <c r="CR7" s="743">
        <v>3</v>
      </c>
      <c r="CS7" s="744"/>
      <c r="CT7" s="744"/>
      <c r="CU7" s="744"/>
      <c r="CV7" s="745"/>
      <c r="CW7" s="743" t="s">
        <v>582</v>
      </c>
      <c r="CX7" s="744"/>
      <c r="CY7" s="744"/>
      <c r="CZ7" s="744"/>
      <c r="DA7" s="745"/>
      <c r="DB7" s="743" t="s">
        <v>518</v>
      </c>
      <c r="DC7" s="744"/>
      <c r="DD7" s="744"/>
      <c r="DE7" s="744"/>
      <c r="DF7" s="745"/>
      <c r="DG7" s="743" t="s">
        <v>518</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597</v>
      </c>
      <c r="BT8" s="774"/>
      <c r="BU8" s="774"/>
      <c r="BV8" s="774"/>
      <c r="BW8" s="774"/>
      <c r="BX8" s="774"/>
      <c r="BY8" s="774"/>
      <c r="BZ8" s="774"/>
      <c r="CA8" s="774"/>
      <c r="CB8" s="774"/>
      <c r="CC8" s="774"/>
      <c r="CD8" s="774"/>
      <c r="CE8" s="774"/>
      <c r="CF8" s="774"/>
      <c r="CG8" s="775"/>
      <c r="CH8" s="776">
        <v>-10</v>
      </c>
      <c r="CI8" s="777"/>
      <c r="CJ8" s="777"/>
      <c r="CK8" s="777"/>
      <c r="CL8" s="778"/>
      <c r="CM8" s="776">
        <v>-1</v>
      </c>
      <c r="CN8" s="777"/>
      <c r="CO8" s="777"/>
      <c r="CP8" s="777"/>
      <c r="CQ8" s="778"/>
      <c r="CR8" s="776">
        <v>21</v>
      </c>
      <c r="CS8" s="777"/>
      <c r="CT8" s="777"/>
      <c r="CU8" s="777"/>
      <c r="CV8" s="778"/>
      <c r="CW8" s="776" t="s">
        <v>518</v>
      </c>
      <c r="CX8" s="777"/>
      <c r="CY8" s="777"/>
      <c r="CZ8" s="777"/>
      <c r="DA8" s="778"/>
      <c r="DB8" s="776" t="s">
        <v>518</v>
      </c>
      <c r="DC8" s="777"/>
      <c r="DD8" s="777"/>
      <c r="DE8" s="777"/>
      <c r="DF8" s="778"/>
      <c r="DG8" s="776" t="s">
        <v>518</v>
      </c>
      <c r="DH8" s="777"/>
      <c r="DI8" s="777"/>
      <c r="DJ8" s="777"/>
      <c r="DK8" s="778"/>
      <c r="DL8" s="776" t="s">
        <v>518</v>
      </c>
      <c r="DM8" s="777"/>
      <c r="DN8" s="777"/>
      <c r="DO8" s="777"/>
      <c r="DP8" s="778"/>
      <c r="DQ8" s="776" t="s">
        <v>518</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4753</v>
      </c>
      <c r="R23" s="793"/>
      <c r="S23" s="793"/>
      <c r="T23" s="793"/>
      <c r="U23" s="793"/>
      <c r="V23" s="793">
        <v>4214</v>
      </c>
      <c r="W23" s="793"/>
      <c r="X23" s="793"/>
      <c r="Y23" s="793"/>
      <c r="Z23" s="793"/>
      <c r="AA23" s="793">
        <v>539</v>
      </c>
      <c r="AB23" s="793"/>
      <c r="AC23" s="793"/>
      <c r="AD23" s="793"/>
      <c r="AE23" s="794"/>
      <c r="AF23" s="795">
        <v>428</v>
      </c>
      <c r="AG23" s="793"/>
      <c r="AH23" s="793"/>
      <c r="AI23" s="793"/>
      <c r="AJ23" s="796"/>
      <c r="AK23" s="797"/>
      <c r="AL23" s="798"/>
      <c r="AM23" s="798"/>
      <c r="AN23" s="798"/>
      <c r="AO23" s="798"/>
      <c r="AP23" s="793">
        <v>2717</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455</v>
      </c>
      <c r="R28" s="823"/>
      <c r="S28" s="823"/>
      <c r="T28" s="823"/>
      <c r="U28" s="823"/>
      <c r="V28" s="823">
        <v>455</v>
      </c>
      <c r="W28" s="823"/>
      <c r="X28" s="823"/>
      <c r="Y28" s="823"/>
      <c r="Z28" s="823"/>
      <c r="AA28" s="823">
        <v>1</v>
      </c>
      <c r="AB28" s="823"/>
      <c r="AC28" s="823"/>
      <c r="AD28" s="823"/>
      <c r="AE28" s="824"/>
      <c r="AF28" s="825">
        <v>1</v>
      </c>
      <c r="AG28" s="823"/>
      <c r="AH28" s="823"/>
      <c r="AI28" s="823"/>
      <c r="AJ28" s="826"/>
      <c r="AK28" s="827" t="s">
        <v>582</v>
      </c>
      <c r="AL28" s="828"/>
      <c r="AM28" s="828"/>
      <c r="AN28" s="828"/>
      <c r="AO28" s="828"/>
      <c r="AP28" s="828" t="s">
        <v>582</v>
      </c>
      <c r="AQ28" s="828"/>
      <c r="AR28" s="828"/>
      <c r="AS28" s="828"/>
      <c r="AT28" s="828"/>
      <c r="AU28" s="828" t="s">
        <v>582</v>
      </c>
      <c r="AV28" s="828"/>
      <c r="AW28" s="828"/>
      <c r="AX28" s="828"/>
      <c r="AY28" s="828"/>
      <c r="AZ28" s="829" t="s">
        <v>582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687</v>
      </c>
      <c r="R29" s="784"/>
      <c r="S29" s="784"/>
      <c r="T29" s="784"/>
      <c r="U29" s="784"/>
      <c r="V29" s="784">
        <v>636</v>
      </c>
      <c r="W29" s="784"/>
      <c r="X29" s="784"/>
      <c r="Y29" s="784"/>
      <c r="Z29" s="784"/>
      <c r="AA29" s="784">
        <v>51</v>
      </c>
      <c r="AB29" s="784"/>
      <c r="AC29" s="784"/>
      <c r="AD29" s="784"/>
      <c r="AE29" s="785"/>
      <c r="AF29" s="786">
        <v>51</v>
      </c>
      <c r="AG29" s="787"/>
      <c r="AH29" s="787"/>
      <c r="AI29" s="787"/>
      <c r="AJ29" s="788"/>
      <c r="AK29" s="834" t="s">
        <v>582</v>
      </c>
      <c r="AL29" s="830"/>
      <c r="AM29" s="830"/>
      <c r="AN29" s="830"/>
      <c r="AO29" s="830"/>
      <c r="AP29" s="830" t="s">
        <v>582</v>
      </c>
      <c r="AQ29" s="830"/>
      <c r="AR29" s="830"/>
      <c r="AS29" s="830"/>
      <c r="AT29" s="830"/>
      <c r="AU29" s="830" t="s">
        <v>582</v>
      </c>
      <c r="AV29" s="830"/>
      <c r="AW29" s="830"/>
      <c r="AX29" s="830"/>
      <c r="AY29" s="830"/>
      <c r="AZ29" s="831" t="s">
        <v>582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58</v>
      </c>
      <c r="R30" s="784"/>
      <c r="S30" s="784"/>
      <c r="T30" s="784"/>
      <c r="U30" s="784"/>
      <c r="V30" s="784">
        <v>58</v>
      </c>
      <c r="W30" s="784"/>
      <c r="X30" s="784"/>
      <c r="Y30" s="784"/>
      <c r="Z30" s="784"/>
      <c r="AA30" s="784">
        <v>0</v>
      </c>
      <c r="AB30" s="784"/>
      <c r="AC30" s="784"/>
      <c r="AD30" s="784"/>
      <c r="AE30" s="785"/>
      <c r="AF30" s="786">
        <v>0</v>
      </c>
      <c r="AG30" s="787"/>
      <c r="AH30" s="787"/>
      <c r="AI30" s="787"/>
      <c r="AJ30" s="788"/>
      <c r="AK30" s="834" t="s">
        <v>582</v>
      </c>
      <c r="AL30" s="830"/>
      <c r="AM30" s="830"/>
      <c r="AN30" s="830"/>
      <c r="AO30" s="830"/>
      <c r="AP30" s="830" t="s">
        <v>582</v>
      </c>
      <c r="AQ30" s="830"/>
      <c r="AR30" s="830"/>
      <c r="AS30" s="830"/>
      <c r="AT30" s="830"/>
      <c r="AU30" s="830" t="s">
        <v>582</v>
      </c>
      <c r="AV30" s="830"/>
      <c r="AW30" s="830"/>
      <c r="AX30" s="830"/>
      <c r="AY30" s="830"/>
      <c r="AZ30" s="831" t="s">
        <v>582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130</v>
      </c>
      <c r="R31" s="784"/>
      <c r="S31" s="784"/>
      <c r="T31" s="784"/>
      <c r="U31" s="784"/>
      <c r="V31" s="784">
        <v>108</v>
      </c>
      <c r="W31" s="784"/>
      <c r="X31" s="784"/>
      <c r="Y31" s="784"/>
      <c r="Z31" s="784"/>
      <c r="AA31" s="784">
        <v>21</v>
      </c>
      <c r="AB31" s="784"/>
      <c r="AC31" s="784"/>
      <c r="AD31" s="784"/>
      <c r="AE31" s="785"/>
      <c r="AF31" s="786">
        <v>239</v>
      </c>
      <c r="AG31" s="787"/>
      <c r="AH31" s="787"/>
      <c r="AI31" s="787"/>
      <c r="AJ31" s="788"/>
      <c r="AK31" s="834">
        <v>5</v>
      </c>
      <c r="AL31" s="830"/>
      <c r="AM31" s="830"/>
      <c r="AN31" s="830"/>
      <c r="AO31" s="830"/>
      <c r="AP31" s="830">
        <v>81</v>
      </c>
      <c r="AQ31" s="830"/>
      <c r="AR31" s="830"/>
      <c r="AS31" s="830"/>
      <c r="AT31" s="830"/>
      <c r="AU31" s="830" t="s">
        <v>582</v>
      </c>
      <c r="AV31" s="830"/>
      <c r="AW31" s="830"/>
      <c r="AX31" s="830"/>
      <c r="AY31" s="830"/>
      <c r="AZ31" s="831" t="s">
        <v>582</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291</v>
      </c>
      <c r="R32" s="784"/>
      <c r="S32" s="784"/>
      <c r="T32" s="784"/>
      <c r="U32" s="784"/>
      <c r="V32" s="784">
        <v>273</v>
      </c>
      <c r="W32" s="784"/>
      <c r="X32" s="784"/>
      <c r="Y32" s="784"/>
      <c r="Z32" s="784"/>
      <c r="AA32" s="784">
        <v>18</v>
      </c>
      <c r="AB32" s="784"/>
      <c r="AC32" s="784"/>
      <c r="AD32" s="784"/>
      <c r="AE32" s="785"/>
      <c r="AF32" s="786">
        <v>59</v>
      </c>
      <c r="AG32" s="787"/>
      <c r="AH32" s="787"/>
      <c r="AI32" s="787"/>
      <c r="AJ32" s="788"/>
      <c r="AK32" s="834">
        <v>139</v>
      </c>
      <c r="AL32" s="830"/>
      <c r="AM32" s="830"/>
      <c r="AN32" s="830"/>
      <c r="AO32" s="830"/>
      <c r="AP32" s="830">
        <v>1170</v>
      </c>
      <c r="AQ32" s="830"/>
      <c r="AR32" s="830"/>
      <c r="AS32" s="830"/>
      <c r="AT32" s="830"/>
      <c r="AU32" s="830">
        <v>1042</v>
      </c>
      <c r="AV32" s="830"/>
      <c r="AW32" s="830"/>
      <c r="AX32" s="830"/>
      <c r="AY32" s="830"/>
      <c r="AZ32" s="831" t="s">
        <v>582</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350</v>
      </c>
      <c r="AG63" s="844"/>
      <c r="AH63" s="844"/>
      <c r="AI63" s="844"/>
      <c r="AJ63" s="845"/>
      <c r="AK63" s="846"/>
      <c r="AL63" s="841"/>
      <c r="AM63" s="841"/>
      <c r="AN63" s="841"/>
      <c r="AO63" s="841"/>
      <c r="AP63" s="844">
        <v>1251</v>
      </c>
      <c r="AQ63" s="844"/>
      <c r="AR63" s="844"/>
      <c r="AS63" s="844"/>
      <c r="AT63" s="844"/>
      <c r="AU63" s="844">
        <v>1042</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v>28</v>
      </c>
      <c r="AG68" s="866"/>
      <c r="AH68" s="866"/>
      <c r="AI68" s="866"/>
      <c r="AJ68" s="866"/>
      <c r="AK68" s="866"/>
      <c r="AL68" s="866"/>
      <c r="AM68" s="866"/>
      <c r="AN68" s="866"/>
      <c r="AO68" s="866"/>
      <c r="AP68" s="866">
        <v>1081</v>
      </c>
      <c r="AQ68" s="866"/>
      <c r="AR68" s="866"/>
      <c r="AS68" s="866"/>
      <c r="AT68" s="866"/>
      <c r="AU68" s="866">
        <v>87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v>4845</v>
      </c>
      <c r="AG69" s="830"/>
      <c r="AH69" s="830"/>
      <c r="AI69" s="830"/>
      <c r="AJ69" s="830"/>
      <c r="AK69" s="830"/>
      <c r="AL69" s="830"/>
      <c r="AM69" s="830"/>
      <c r="AN69" s="830"/>
      <c r="AO69" s="830"/>
      <c r="AP69" s="830">
        <v>1091</v>
      </c>
      <c r="AQ69" s="830"/>
      <c r="AR69" s="830"/>
      <c r="AS69" s="830"/>
      <c r="AT69" s="830"/>
      <c r="AU69" s="830">
        <v>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v>110</v>
      </c>
      <c r="AG70" s="830"/>
      <c r="AH70" s="830"/>
      <c r="AI70" s="830"/>
      <c r="AJ70" s="830"/>
      <c r="AK70" s="830"/>
      <c r="AL70" s="830"/>
      <c r="AM70" s="830"/>
      <c r="AN70" s="830"/>
      <c r="AO70" s="830"/>
      <c r="AP70" s="830">
        <v>6058</v>
      </c>
      <c r="AQ70" s="830"/>
      <c r="AR70" s="830"/>
      <c r="AS70" s="830"/>
      <c r="AT70" s="830"/>
      <c r="AU70" s="830">
        <v>133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v>20</v>
      </c>
      <c r="AG71" s="830"/>
      <c r="AH71" s="830"/>
      <c r="AI71" s="830"/>
      <c r="AJ71" s="830"/>
      <c r="AK71" s="830"/>
      <c r="AL71" s="830"/>
      <c r="AM71" s="830"/>
      <c r="AN71" s="830"/>
      <c r="AO71" s="830"/>
      <c r="AP71" s="830">
        <v>245</v>
      </c>
      <c r="AQ71" s="830"/>
      <c r="AR71" s="830"/>
      <c r="AS71" s="830"/>
      <c r="AT71" s="830"/>
      <c r="AU71" s="830">
        <v>10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v>2</v>
      </c>
      <c r="AG72" s="830"/>
      <c r="AH72" s="830"/>
      <c r="AI72" s="830"/>
      <c r="AJ72" s="830"/>
      <c r="AK72" s="830"/>
      <c r="AL72" s="830"/>
      <c r="AM72" s="830"/>
      <c r="AN72" s="830"/>
      <c r="AO72" s="830"/>
      <c r="AP72" s="830" t="s">
        <v>582</v>
      </c>
      <c r="AQ72" s="830"/>
      <c r="AR72" s="830"/>
      <c r="AS72" s="830"/>
      <c r="AT72" s="830"/>
      <c r="AU72" s="830" t="s">
        <v>582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593</v>
      </c>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v>3</v>
      </c>
      <c r="AG73" s="830"/>
      <c r="AH73" s="830"/>
      <c r="AI73" s="830"/>
      <c r="AJ73" s="830"/>
      <c r="AK73" s="830"/>
      <c r="AL73" s="830"/>
      <c r="AM73" s="830"/>
      <c r="AN73" s="830"/>
      <c r="AO73" s="830"/>
      <c r="AP73" s="830" t="s">
        <v>582</v>
      </c>
      <c r="AQ73" s="830"/>
      <c r="AR73" s="830"/>
      <c r="AS73" s="830"/>
      <c r="AT73" s="830"/>
      <c r="AU73" s="830" t="s">
        <v>582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588</v>
      </c>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v>50</v>
      </c>
      <c r="AG74" s="830"/>
      <c r="AH74" s="830"/>
      <c r="AI74" s="830"/>
      <c r="AJ74" s="830"/>
      <c r="AK74" s="830"/>
      <c r="AL74" s="830"/>
      <c r="AM74" s="830"/>
      <c r="AN74" s="830"/>
      <c r="AO74" s="830"/>
      <c r="AP74" s="830" t="s">
        <v>582</v>
      </c>
      <c r="AQ74" s="830"/>
      <c r="AR74" s="830"/>
      <c r="AS74" s="830"/>
      <c r="AT74" s="830"/>
      <c r="AU74" s="830" t="s">
        <v>582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594</v>
      </c>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v>15301</v>
      </c>
      <c r="AG75" s="878"/>
      <c r="AH75" s="878"/>
      <c r="AI75" s="878"/>
      <c r="AJ75" s="834"/>
      <c r="AK75" s="879"/>
      <c r="AL75" s="878"/>
      <c r="AM75" s="878"/>
      <c r="AN75" s="878"/>
      <c r="AO75" s="834"/>
      <c r="AP75" s="830" t="s">
        <v>582</v>
      </c>
      <c r="AQ75" s="830"/>
      <c r="AR75" s="830"/>
      <c r="AS75" s="830"/>
      <c r="AT75" s="830"/>
      <c r="AU75" s="830" t="s">
        <v>582</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v>403</v>
      </c>
      <c r="AG76" s="878"/>
      <c r="AH76" s="878"/>
      <c r="AI76" s="878"/>
      <c r="AJ76" s="834"/>
      <c r="AK76" s="879"/>
      <c r="AL76" s="878"/>
      <c r="AM76" s="878"/>
      <c r="AN76" s="878"/>
      <c r="AO76" s="834"/>
      <c r="AP76" s="830" t="s">
        <v>582</v>
      </c>
      <c r="AQ76" s="830"/>
      <c r="AR76" s="830"/>
      <c r="AS76" s="830"/>
      <c r="AT76" s="830"/>
      <c r="AU76" s="830" t="s">
        <v>582</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595</v>
      </c>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v>0</v>
      </c>
      <c r="AG77" s="878"/>
      <c r="AH77" s="878"/>
      <c r="AI77" s="878"/>
      <c r="AJ77" s="834"/>
      <c r="AK77" s="879"/>
      <c r="AL77" s="878"/>
      <c r="AM77" s="878"/>
      <c r="AN77" s="878"/>
      <c r="AO77" s="834"/>
      <c r="AP77" s="830" t="s">
        <v>582</v>
      </c>
      <c r="AQ77" s="830"/>
      <c r="AR77" s="830"/>
      <c r="AS77" s="830"/>
      <c r="AT77" s="830"/>
      <c r="AU77" s="830" t="s">
        <v>582</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583</v>
      </c>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v>53</v>
      </c>
      <c r="AG78" s="830"/>
      <c r="AH78" s="830"/>
      <c r="AI78" s="830"/>
      <c r="AJ78" s="830"/>
      <c r="AK78" s="830"/>
      <c r="AL78" s="830"/>
      <c r="AM78" s="830"/>
      <c r="AN78" s="830"/>
      <c r="AO78" s="830"/>
      <c r="AP78" s="830" t="s">
        <v>582</v>
      </c>
      <c r="AQ78" s="830"/>
      <c r="AR78" s="830"/>
      <c r="AS78" s="830"/>
      <c r="AT78" s="830"/>
      <c r="AU78" s="830" t="s">
        <v>582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584</v>
      </c>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v>4</v>
      </c>
      <c r="AG79" s="830"/>
      <c r="AH79" s="830"/>
      <c r="AI79" s="830"/>
      <c r="AJ79" s="830"/>
      <c r="AK79" s="830"/>
      <c r="AL79" s="830"/>
      <c r="AM79" s="830"/>
      <c r="AN79" s="830"/>
      <c r="AO79" s="830"/>
      <c r="AP79" s="830" t="s">
        <v>582</v>
      </c>
      <c r="AQ79" s="830"/>
      <c r="AR79" s="830"/>
      <c r="AS79" s="830"/>
      <c r="AT79" s="830"/>
      <c r="AU79" s="830" t="s">
        <v>582</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585</v>
      </c>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v>29</v>
      </c>
      <c r="AG80" s="830"/>
      <c r="AH80" s="830"/>
      <c r="AI80" s="830"/>
      <c r="AJ80" s="830"/>
      <c r="AK80" s="830"/>
      <c r="AL80" s="830"/>
      <c r="AM80" s="830"/>
      <c r="AN80" s="830"/>
      <c r="AO80" s="830"/>
      <c r="AP80" s="830" t="s">
        <v>582</v>
      </c>
      <c r="AQ80" s="830"/>
      <c r="AR80" s="830"/>
      <c r="AS80" s="830"/>
      <c r="AT80" s="830"/>
      <c r="AU80" s="830" t="s">
        <v>582</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20848</v>
      </c>
      <c r="AG88" s="844"/>
      <c r="AH88" s="844"/>
      <c r="AI88" s="844"/>
      <c r="AJ88" s="844"/>
      <c r="AK88" s="841"/>
      <c r="AL88" s="841"/>
      <c r="AM88" s="841"/>
      <c r="AN88" s="841"/>
      <c r="AO88" s="841"/>
      <c r="AP88" s="844">
        <v>8475</v>
      </c>
      <c r="AQ88" s="844"/>
      <c r="AR88" s="844"/>
      <c r="AS88" s="844"/>
      <c r="AT88" s="844"/>
      <c r="AU88" s="844">
        <v>243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24</v>
      </c>
      <c r="CS102" s="852"/>
      <c r="CT102" s="852"/>
      <c r="CU102" s="852"/>
      <c r="CV102" s="891"/>
      <c r="CW102" s="890" t="s">
        <v>518</v>
      </c>
      <c r="CX102" s="852"/>
      <c r="CY102" s="852"/>
      <c r="CZ102" s="852"/>
      <c r="DA102" s="891"/>
      <c r="DB102" s="890" t="s">
        <v>518</v>
      </c>
      <c r="DC102" s="852"/>
      <c r="DD102" s="852"/>
      <c r="DE102" s="852"/>
      <c r="DF102" s="891"/>
      <c r="DG102" s="890" t="s">
        <v>518</v>
      </c>
      <c r="DH102" s="852"/>
      <c r="DI102" s="852"/>
      <c r="DJ102" s="852"/>
      <c r="DK102" s="891"/>
      <c r="DL102" s="890" t="s">
        <v>518</v>
      </c>
      <c r="DM102" s="852"/>
      <c r="DN102" s="852"/>
      <c r="DO102" s="852"/>
      <c r="DP102" s="891"/>
      <c r="DQ102" s="890" t="s">
        <v>518</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387277</v>
      </c>
      <c r="AB110" s="900"/>
      <c r="AC110" s="900"/>
      <c r="AD110" s="900"/>
      <c r="AE110" s="901"/>
      <c r="AF110" s="902">
        <v>391096</v>
      </c>
      <c r="AG110" s="900"/>
      <c r="AH110" s="900"/>
      <c r="AI110" s="900"/>
      <c r="AJ110" s="901"/>
      <c r="AK110" s="902">
        <v>383439</v>
      </c>
      <c r="AL110" s="900"/>
      <c r="AM110" s="900"/>
      <c r="AN110" s="900"/>
      <c r="AO110" s="901"/>
      <c r="AP110" s="903">
        <v>17.7</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2928005</v>
      </c>
      <c r="BR110" s="931"/>
      <c r="BS110" s="931"/>
      <c r="BT110" s="931"/>
      <c r="BU110" s="931"/>
      <c r="BV110" s="931">
        <v>2788464</v>
      </c>
      <c r="BW110" s="931"/>
      <c r="BX110" s="931"/>
      <c r="BY110" s="931"/>
      <c r="BZ110" s="931"/>
      <c r="CA110" s="931">
        <v>2716684</v>
      </c>
      <c r="CB110" s="931"/>
      <c r="CC110" s="931"/>
      <c r="CD110" s="931"/>
      <c r="CE110" s="931"/>
      <c r="CF110" s="944">
        <v>125.2</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130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130</v>
      </c>
      <c r="AG111" s="938"/>
      <c r="AH111" s="938"/>
      <c r="AI111" s="938"/>
      <c r="AJ111" s="939"/>
      <c r="AK111" s="940" t="s">
        <v>130</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443</v>
      </c>
      <c r="BW111" s="926"/>
      <c r="BX111" s="926"/>
      <c r="BY111" s="926"/>
      <c r="BZ111" s="926"/>
      <c r="CA111" s="926" t="s">
        <v>446</v>
      </c>
      <c r="CB111" s="926"/>
      <c r="CC111" s="926"/>
      <c r="CD111" s="926"/>
      <c r="CE111" s="926"/>
      <c r="CF111" s="920" t="s">
        <v>443</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443</v>
      </c>
      <c r="DM111" s="926"/>
      <c r="DN111" s="926"/>
      <c r="DO111" s="926"/>
      <c r="DP111" s="926"/>
      <c r="DQ111" s="926" t="s">
        <v>443</v>
      </c>
      <c r="DR111" s="926"/>
      <c r="DS111" s="926"/>
      <c r="DT111" s="926"/>
      <c r="DU111" s="926"/>
      <c r="DV111" s="927" t="s">
        <v>130</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443</v>
      </c>
      <c r="AB112" s="959"/>
      <c r="AC112" s="959"/>
      <c r="AD112" s="959"/>
      <c r="AE112" s="960"/>
      <c r="AF112" s="961" t="s">
        <v>446</v>
      </c>
      <c r="AG112" s="959"/>
      <c r="AH112" s="959"/>
      <c r="AI112" s="959"/>
      <c r="AJ112" s="960"/>
      <c r="AK112" s="961" t="s">
        <v>443</v>
      </c>
      <c r="AL112" s="959"/>
      <c r="AM112" s="959"/>
      <c r="AN112" s="959"/>
      <c r="AO112" s="960"/>
      <c r="AP112" s="962" t="s">
        <v>445</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1227552</v>
      </c>
      <c r="BR112" s="926"/>
      <c r="BS112" s="926"/>
      <c r="BT112" s="926"/>
      <c r="BU112" s="926"/>
      <c r="BV112" s="926">
        <v>977978</v>
      </c>
      <c r="BW112" s="926"/>
      <c r="BX112" s="926"/>
      <c r="BY112" s="926"/>
      <c r="BZ112" s="926"/>
      <c r="CA112" s="926">
        <v>743041</v>
      </c>
      <c r="CB112" s="926"/>
      <c r="CC112" s="926"/>
      <c r="CD112" s="926"/>
      <c r="CE112" s="926"/>
      <c r="CF112" s="920">
        <v>34.200000000000003</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443</v>
      </c>
      <c r="DM112" s="926"/>
      <c r="DN112" s="926"/>
      <c r="DO112" s="926"/>
      <c r="DP112" s="926"/>
      <c r="DQ112" s="926" t="s">
        <v>130</v>
      </c>
      <c r="DR112" s="926"/>
      <c r="DS112" s="926"/>
      <c r="DT112" s="926"/>
      <c r="DU112" s="926"/>
      <c r="DV112" s="927" t="s">
        <v>445</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118614</v>
      </c>
      <c r="AB113" s="938"/>
      <c r="AC113" s="938"/>
      <c r="AD113" s="938"/>
      <c r="AE113" s="939"/>
      <c r="AF113" s="940">
        <v>110138</v>
      </c>
      <c r="AG113" s="938"/>
      <c r="AH113" s="938"/>
      <c r="AI113" s="938"/>
      <c r="AJ113" s="939"/>
      <c r="AK113" s="940">
        <v>109915</v>
      </c>
      <c r="AL113" s="938"/>
      <c r="AM113" s="938"/>
      <c r="AN113" s="938"/>
      <c r="AO113" s="939"/>
      <c r="AP113" s="941">
        <v>5.0999999999999996</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251574</v>
      </c>
      <c r="BR113" s="926"/>
      <c r="BS113" s="926"/>
      <c r="BT113" s="926"/>
      <c r="BU113" s="926"/>
      <c r="BV113" s="926">
        <v>250661</v>
      </c>
      <c r="BW113" s="926"/>
      <c r="BX113" s="926"/>
      <c r="BY113" s="926"/>
      <c r="BZ113" s="926"/>
      <c r="CA113" s="926">
        <v>243430</v>
      </c>
      <c r="CB113" s="926"/>
      <c r="CC113" s="926"/>
      <c r="CD113" s="926"/>
      <c r="CE113" s="926"/>
      <c r="CF113" s="920">
        <v>11.2</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130</v>
      </c>
      <c r="DM113" s="959"/>
      <c r="DN113" s="959"/>
      <c r="DO113" s="959"/>
      <c r="DP113" s="960"/>
      <c r="DQ113" s="961" t="s">
        <v>443</v>
      </c>
      <c r="DR113" s="959"/>
      <c r="DS113" s="959"/>
      <c r="DT113" s="959"/>
      <c r="DU113" s="960"/>
      <c r="DV113" s="962" t="s">
        <v>130</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24197</v>
      </c>
      <c r="AB114" s="959"/>
      <c r="AC114" s="959"/>
      <c r="AD114" s="959"/>
      <c r="AE114" s="960"/>
      <c r="AF114" s="961">
        <v>17412</v>
      </c>
      <c r="AG114" s="959"/>
      <c r="AH114" s="959"/>
      <c r="AI114" s="959"/>
      <c r="AJ114" s="960"/>
      <c r="AK114" s="961">
        <v>25028</v>
      </c>
      <c r="AL114" s="959"/>
      <c r="AM114" s="959"/>
      <c r="AN114" s="959"/>
      <c r="AO114" s="960"/>
      <c r="AP114" s="962">
        <v>1.2</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686341</v>
      </c>
      <c r="BR114" s="926"/>
      <c r="BS114" s="926"/>
      <c r="BT114" s="926"/>
      <c r="BU114" s="926"/>
      <c r="BV114" s="926">
        <v>634805</v>
      </c>
      <c r="BW114" s="926"/>
      <c r="BX114" s="926"/>
      <c r="BY114" s="926"/>
      <c r="BZ114" s="926"/>
      <c r="CA114" s="926">
        <v>631424</v>
      </c>
      <c r="CB114" s="926"/>
      <c r="CC114" s="926"/>
      <c r="CD114" s="926"/>
      <c r="CE114" s="926"/>
      <c r="CF114" s="920">
        <v>29.1</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446</v>
      </c>
      <c r="DM114" s="959"/>
      <c r="DN114" s="959"/>
      <c r="DO114" s="959"/>
      <c r="DP114" s="960"/>
      <c r="DQ114" s="961" t="s">
        <v>443</v>
      </c>
      <c r="DR114" s="959"/>
      <c r="DS114" s="959"/>
      <c r="DT114" s="959"/>
      <c r="DU114" s="960"/>
      <c r="DV114" s="962" t="s">
        <v>130</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828</v>
      </c>
      <c r="AB115" s="938"/>
      <c r="AC115" s="938"/>
      <c r="AD115" s="938"/>
      <c r="AE115" s="939"/>
      <c r="AF115" s="940" t="s">
        <v>443</v>
      </c>
      <c r="AG115" s="938"/>
      <c r="AH115" s="938"/>
      <c r="AI115" s="938"/>
      <c r="AJ115" s="939"/>
      <c r="AK115" s="940" t="s">
        <v>443</v>
      </c>
      <c r="AL115" s="938"/>
      <c r="AM115" s="938"/>
      <c r="AN115" s="938"/>
      <c r="AO115" s="939"/>
      <c r="AP115" s="941" t="s">
        <v>130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445</v>
      </c>
      <c r="BR115" s="926"/>
      <c r="BS115" s="926"/>
      <c r="BT115" s="926"/>
      <c r="BU115" s="926"/>
      <c r="BV115" s="926" t="s">
        <v>443</v>
      </c>
      <c r="BW115" s="926"/>
      <c r="BX115" s="926"/>
      <c r="BY115" s="926"/>
      <c r="BZ115" s="926"/>
      <c r="CA115" s="926" t="s">
        <v>443</v>
      </c>
      <c r="CB115" s="926"/>
      <c r="CC115" s="926"/>
      <c r="CD115" s="926"/>
      <c r="CE115" s="926"/>
      <c r="CF115" s="920" t="s">
        <v>443</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443</v>
      </c>
      <c r="DH115" s="959"/>
      <c r="DI115" s="959"/>
      <c r="DJ115" s="959"/>
      <c r="DK115" s="960"/>
      <c r="DL115" s="961" t="s">
        <v>446</v>
      </c>
      <c r="DM115" s="959"/>
      <c r="DN115" s="959"/>
      <c r="DO115" s="959"/>
      <c r="DP115" s="960"/>
      <c r="DQ115" s="961" t="s">
        <v>130</v>
      </c>
      <c r="DR115" s="959"/>
      <c r="DS115" s="959"/>
      <c r="DT115" s="959"/>
      <c r="DU115" s="960"/>
      <c r="DV115" s="962" t="s">
        <v>443</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446</v>
      </c>
      <c r="AL116" s="959"/>
      <c r="AM116" s="959"/>
      <c r="AN116" s="959"/>
      <c r="AO116" s="960"/>
      <c r="AP116" s="962" t="s">
        <v>130</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130</v>
      </c>
      <c r="BW116" s="926"/>
      <c r="BX116" s="926"/>
      <c r="BY116" s="926"/>
      <c r="BZ116" s="926"/>
      <c r="CA116" s="926" t="s">
        <v>130</v>
      </c>
      <c r="CB116" s="926"/>
      <c r="CC116" s="926"/>
      <c r="CD116" s="926"/>
      <c r="CE116" s="926"/>
      <c r="CF116" s="920" t="s">
        <v>443</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443</v>
      </c>
      <c r="DH116" s="959"/>
      <c r="DI116" s="959"/>
      <c r="DJ116" s="959"/>
      <c r="DK116" s="960"/>
      <c r="DL116" s="961" t="s">
        <v>130</v>
      </c>
      <c r="DM116" s="959"/>
      <c r="DN116" s="959"/>
      <c r="DO116" s="959"/>
      <c r="DP116" s="960"/>
      <c r="DQ116" s="961" t="s">
        <v>130</v>
      </c>
      <c r="DR116" s="959"/>
      <c r="DS116" s="959"/>
      <c r="DT116" s="959"/>
      <c r="DU116" s="960"/>
      <c r="DV116" s="962" t="s">
        <v>443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530916</v>
      </c>
      <c r="AB117" s="979"/>
      <c r="AC117" s="979"/>
      <c r="AD117" s="979"/>
      <c r="AE117" s="980"/>
      <c r="AF117" s="981">
        <v>518646</v>
      </c>
      <c r="AG117" s="979"/>
      <c r="AH117" s="979"/>
      <c r="AI117" s="979"/>
      <c r="AJ117" s="980"/>
      <c r="AK117" s="981">
        <v>518382</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443</v>
      </c>
      <c r="CB117" s="926"/>
      <c r="CC117" s="926"/>
      <c r="CD117" s="926"/>
      <c r="CE117" s="926"/>
      <c r="CF117" s="920" t="s">
        <v>443</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443</v>
      </c>
      <c r="DM117" s="959"/>
      <c r="DN117" s="959"/>
      <c r="DO117" s="959"/>
      <c r="DP117" s="960"/>
      <c r="DQ117" s="961" t="s">
        <v>130</v>
      </c>
      <c r="DR117" s="959"/>
      <c r="DS117" s="959"/>
      <c r="DT117" s="959"/>
      <c r="DU117" s="960"/>
      <c r="DV117" s="962" t="s">
        <v>445</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445</v>
      </c>
      <c r="BW118" s="1000"/>
      <c r="BX118" s="1000"/>
      <c r="BY118" s="1000"/>
      <c r="BZ118" s="1000"/>
      <c r="CA118" s="1000" t="s">
        <v>443</v>
      </c>
      <c r="CB118" s="1000"/>
      <c r="CC118" s="1000"/>
      <c r="CD118" s="1000"/>
      <c r="CE118" s="1000"/>
      <c r="CF118" s="920" t="s">
        <v>443</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445</v>
      </c>
      <c r="DR118" s="959"/>
      <c r="DS118" s="959"/>
      <c r="DT118" s="959"/>
      <c r="DU118" s="960"/>
      <c r="DV118" s="962" t="s">
        <v>443</v>
      </c>
      <c r="DW118" s="963"/>
      <c r="DX118" s="963"/>
      <c r="DY118" s="963"/>
      <c r="DZ118" s="964"/>
    </row>
    <row r="119" spans="1:130" s="230"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130</v>
      </c>
      <c r="AG119" s="900"/>
      <c r="AH119" s="900"/>
      <c r="AI119" s="900"/>
      <c r="AJ119" s="901"/>
      <c r="AK119" s="902" t="s">
        <v>130</v>
      </c>
      <c r="AL119" s="900"/>
      <c r="AM119" s="900"/>
      <c r="AN119" s="900"/>
      <c r="AO119" s="901"/>
      <c r="AP119" s="903" t="s">
        <v>443</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469</v>
      </c>
      <c r="BP119" s="1005"/>
      <c r="BQ119" s="999">
        <v>5093472</v>
      </c>
      <c r="BR119" s="1000"/>
      <c r="BS119" s="1000"/>
      <c r="BT119" s="1000"/>
      <c r="BU119" s="1000"/>
      <c r="BV119" s="1000">
        <v>4651908</v>
      </c>
      <c r="BW119" s="1000"/>
      <c r="BX119" s="1000"/>
      <c r="BY119" s="1000"/>
      <c r="BZ119" s="1000"/>
      <c r="CA119" s="1000">
        <v>4334579</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445</v>
      </c>
      <c r="DH119" s="986"/>
      <c r="DI119" s="986"/>
      <c r="DJ119" s="986"/>
      <c r="DK119" s="987"/>
      <c r="DL119" s="985" t="s">
        <v>130</v>
      </c>
      <c r="DM119" s="986"/>
      <c r="DN119" s="986"/>
      <c r="DO119" s="986"/>
      <c r="DP119" s="987"/>
      <c r="DQ119" s="985" t="s">
        <v>445</v>
      </c>
      <c r="DR119" s="986"/>
      <c r="DS119" s="986"/>
      <c r="DT119" s="986"/>
      <c r="DU119" s="987"/>
      <c r="DV119" s="988" t="s">
        <v>443</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443</v>
      </c>
      <c r="AB120" s="959"/>
      <c r="AC120" s="959"/>
      <c r="AD120" s="959"/>
      <c r="AE120" s="960"/>
      <c r="AF120" s="961" t="s">
        <v>130</v>
      </c>
      <c r="AG120" s="959"/>
      <c r="AH120" s="959"/>
      <c r="AI120" s="959"/>
      <c r="AJ120" s="960"/>
      <c r="AK120" s="961" t="s">
        <v>443</v>
      </c>
      <c r="AL120" s="959"/>
      <c r="AM120" s="959"/>
      <c r="AN120" s="959"/>
      <c r="AO120" s="960"/>
      <c r="AP120" s="962" t="s">
        <v>445</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2540733</v>
      </c>
      <c r="BR120" s="931"/>
      <c r="BS120" s="931"/>
      <c r="BT120" s="931"/>
      <c r="BU120" s="931"/>
      <c r="BV120" s="931">
        <v>2808529</v>
      </c>
      <c r="BW120" s="931"/>
      <c r="BX120" s="931"/>
      <c r="BY120" s="931"/>
      <c r="BZ120" s="931"/>
      <c r="CA120" s="931">
        <v>3156995</v>
      </c>
      <c r="CB120" s="931"/>
      <c r="CC120" s="931"/>
      <c r="CD120" s="931"/>
      <c r="CE120" s="931"/>
      <c r="CF120" s="944">
        <v>145.4</v>
      </c>
      <c r="CG120" s="945"/>
      <c r="CH120" s="945"/>
      <c r="CI120" s="945"/>
      <c r="CJ120" s="945"/>
      <c r="CK120" s="1006" t="s">
        <v>473</v>
      </c>
      <c r="CL120" s="1007"/>
      <c r="CM120" s="1007"/>
      <c r="CN120" s="1007"/>
      <c r="CO120" s="1008"/>
      <c r="CP120" s="1014" t="s">
        <v>411</v>
      </c>
      <c r="CQ120" s="1015"/>
      <c r="CR120" s="1015"/>
      <c r="CS120" s="1015"/>
      <c r="CT120" s="1015"/>
      <c r="CU120" s="1015"/>
      <c r="CV120" s="1015"/>
      <c r="CW120" s="1015"/>
      <c r="CX120" s="1015"/>
      <c r="CY120" s="1015"/>
      <c r="CZ120" s="1015"/>
      <c r="DA120" s="1015"/>
      <c r="DB120" s="1015"/>
      <c r="DC120" s="1015"/>
      <c r="DD120" s="1015"/>
      <c r="DE120" s="1015"/>
      <c r="DF120" s="1016"/>
      <c r="DG120" s="930">
        <v>1227552</v>
      </c>
      <c r="DH120" s="931"/>
      <c r="DI120" s="931"/>
      <c r="DJ120" s="931"/>
      <c r="DK120" s="931"/>
      <c r="DL120" s="931">
        <v>977978</v>
      </c>
      <c r="DM120" s="931"/>
      <c r="DN120" s="931"/>
      <c r="DO120" s="931"/>
      <c r="DP120" s="931"/>
      <c r="DQ120" s="931">
        <v>735899</v>
      </c>
      <c r="DR120" s="931"/>
      <c r="DS120" s="931"/>
      <c r="DT120" s="931"/>
      <c r="DU120" s="931"/>
      <c r="DV120" s="932">
        <v>33.9</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445</v>
      </c>
      <c r="AG121" s="959"/>
      <c r="AH121" s="959"/>
      <c r="AI121" s="959"/>
      <c r="AJ121" s="960"/>
      <c r="AK121" s="961" t="s">
        <v>130</v>
      </c>
      <c r="AL121" s="959"/>
      <c r="AM121" s="959"/>
      <c r="AN121" s="959"/>
      <c r="AO121" s="960"/>
      <c r="AP121" s="962" t="s">
        <v>443</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443</v>
      </c>
      <c r="BR121" s="926"/>
      <c r="BS121" s="926"/>
      <c r="BT121" s="926"/>
      <c r="BU121" s="926"/>
      <c r="BV121" s="926" t="s">
        <v>443</v>
      </c>
      <c r="BW121" s="926"/>
      <c r="BX121" s="926"/>
      <c r="BY121" s="926"/>
      <c r="BZ121" s="926"/>
      <c r="CA121" s="926" t="s">
        <v>443</v>
      </c>
      <c r="CB121" s="926"/>
      <c r="CC121" s="926"/>
      <c r="CD121" s="926"/>
      <c r="CE121" s="926"/>
      <c r="CF121" s="920" t="s">
        <v>130</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443</v>
      </c>
      <c r="DM121" s="926"/>
      <c r="DN121" s="926"/>
      <c r="DO121" s="926"/>
      <c r="DP121" s="926"/>
      <c r="DQ121" s="926">
        <v>7142</v>
      </c>
      <c r="DR121" s="926"/>
      <c r="DS121" s="926"/>
      <c r="DT121" s="926"/>
      <c r="DU121" s="926"/>
      <c r="DV121" s="927">
        <v>0.3</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443</v>
      </c>
      <c r="AB122" s="959"/>
      <c r="AC122" s="959"/>
      <c r="AD122" s="959"/>
      <c r="AE122" s="960"/>
      <c r="AF122" s="961" t="s">
        <v>130</v>
      </c>
      <c r="AG122" s="959"/>
      <c r="AH122" s="959"/>
      <c r="AI122" s="959"/>
      <c r="AJ122" s="960"/>
      <c r="AK122" s="961" t="s">
        <v>445</v>
      </c>
      <c r="AL122" s="959"/>
      <c r="AM122" s="959"/>
      <c r="AN122" s="959"/>
      <c r="AO122" s="960"/>
      <c r="AP122" s="962" t="s">
        <v>443</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4388399</v>
      </c>
      <c r="BR122" s="1000"/>
      <c r="BS122" s="1000"/>
      <c r="BT122" s="1000"/>
      <c r="BU122" s="1000"/>
      <c r="BV122" s="1000">
        <v>4198360</v>
      </c>
      <c r="BW122" s="1000"/>
      <c r="BX122" s="1000"/>
      <c r="BY122" s="1000"/>
      <c r="BZ122" s="1000"/>
      <c r="CA122" s="1000">
        <v>3975001</v>
      </c>
      <c r="CB122" s="1000"/>
      <c r="CC122" s="1000"/>
      <c r="CD122" s="1000"/>
      <c r="CE122" s="1000"/>
      <c r="CF122" s="1017">
        <v>183.1</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443</v>
      </c>
      <c r="DH122" s="926"/>
      <c r="DI122" s="926"/>
      <c r="DJ122" s="926"/>
      <c r="DK122" s="926"/>
      <c r="DL122" s="926" t="s">
        <v>130</v>
      </c>
      <c r="DM122" s="926"/>
      <c r="DN122" s="926"/>
      <c r="DO122" s="926"/>
      <c r="DP122" s="926"/>
      <c r="DQ122" s="926" t="s">
        <v>443</v>
      </c>
      <c r="DR122" s="926"/>
      <c r="DS122" s="926"/>
      <c r="DT122" s="926"/>
      <c r="DU122" s="926"/>
      <c r="DV122" s="927" t="s">
        <v>130</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828</v>
      </c>
      <c r="AB123" s="959"/>
      <c r="AC123" s="959"/>
      <c r="AD123" s="959"/>
      <c r="AE123" s="960"/>
      <c r="AF123" s="961" t="s">
        <v>443</v>
      </c>
      <c r="AG123" s="959"/>
      <c r="AH123" s="959"/>
      <c r="AI123" s="959"/>
      <c r="AJ123" s="960"/>
      <c r="AK123" s="961" t="s">
        <v>443</v>
      </c>
      <c r="AL123" s="959"/>
      <c r="AM123" s="959"/>
      <c r="AN123" s="959"/>
      <c r="AO123" s="960"/>
      <c r="AP123" s="962" t="s">
        <v>443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479</v>
      </c>
      <c r="BP123" s="1005"/>
      <c r="BQ123" s="1063">
        <v>6929132</v>
      </c>
      <c r="BR123" s="1064"/>
      <c r="BS123" s="1064"/>
      <c r="BT123" s="1064"/>
      <c r="BU123" s="1064"/>
      <c r="BV123" s="1064">
        <v>7006889</v>
      </c>
      <c r="BW123" s="1064"/>
      <c r="BX123" s="1064"/>
      <c r="BY123" s="1064"/>
      <c r="BZ123" s="1064"/>
      <c r="CA123" s="1064">
        <v>7131996</v>
      </c>
      <c r="CB123" s="1064"/>
      <c r="CC123" s="1064"/>
      <c r="CD123" s="1064"/>
      <c r="CE123" s="1064"/>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443</v>
      </c>
      <c r="DH123" s="959"/>
      <c r="DI123" s="959"/>
      <c r="DJ123" s="959"/>
      <c r="DK123" s="960"/>
      <c r="DL123" s="961" t="s">
        <v>130</v>
      </c>
      <c r="DM123" s="959"/>
      <c r="DN123" s="959"/>
      <c r="DO123" s="959"/>
      <c r="DP123" s="960"/>
      <c r="DQ123" s="961" t="s">
        <v>443</v>
      </c>
      <c r="DR123" s="959"/>
      <c r="DS123" s="959"/>
      <c r="DT123" s="959"/>
      <c r="DU123" s="960"/>
      <c r="DV123" s="962" t="s">
        <v>443</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443</v>
      </c>
      <c r="AG124" s="959"/>
      <c r="AH124" s="959"/>
      <c r="AI124" s="959"/>
      <c r="AJ124" s="960"/>
      <c r="AK124" s="961" t="s">
        <v>443</v>
      </c>
      <c r="AL124" s="959"/>
      <c r="AM124" s="959"/>
      <c r="AN124" s="959"/>
      <c r="AO124" s="960"/>
      <c r="AP124" s="962" t="s">
        <v>130</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443</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443</v>
      </c>
      <c r="DR124" s="986"/>
      <c r="DS124" s="986"/>
      <c r="DT124" s="986"/>
      <c r="DU124" s="987"/>
      <c r="DV124" s="988" t="s">
        <v>443</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443</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443</v>
      </c>
      <c r="DM125" s="931"/>
      <c r="DN125" s="931"/>
      <c r="DO125" s="931"/>
      <c r="DP125" s="931"/>
      <c r="DQ125" s="931" t="s">
        <v>443</v>
      </c>
      <c r="DR125" s="931"/>
      <c r="DS125" s="931"/>
      <c r="DT125" s="931"/>
      <c r="DU125" s="931"/>
      <c r="DV125" s="932" t="s">
        <v>130</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443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443</v>
      </c>
      <c r="DH126" s="926"/>
      <c r="DI126" s="926"/>
      <c r="DJ126" s="926"/>
      <c r="DK126" s="926"/>
      <c r="DL126" s="926" t="s">
        <v>130</v>
      </c>
      <c r="DM126" s="926"/>
      <c r="DN126" s="926"/>
      <c r="DO126" s="926"/>
      <c r="DP126" s="926"/>
      <c r="DQ126" s="926" t="s">
        <v>443</v>
      </c>
      <c r="DR126" s="926"/>
      <c r="DS126" s="926"/>
      <c r="DT126" s="926"/>
      <c r="DU126" s="926"/>
      <c r="DV126" s="927" t="s">
        <v>130</v>
      </c>
      <c r="DW126" s="927"/>
      <c r="DX126" s="927"/>
      <c r="DY126" s="927"/>
      <c r="DZ126" s="928"/>
    </row>
    <row r="127" spans="1:130" s="230" customFormat="1" ht="26.25" customHeight="1" x14ac:dyDescent="0.15">
      <c r="A127" s="1058"/>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130</v>
      </c>
      <c r="AB127" s="959"/>
      <c r="AC127" s="959"/>
      <c r="AD127" s="959"/>
      <c r="AE127" s="960"/>
      <c r="AF127" s="961" t="s">
        <v>443</v>
      </c>
      <c r="AG127" s="959"/>
      <c r="AH127" s="959"/>
      <c r="AI127" s="959"/>
      <c r="AJ127" s="960"/>
      <c r="AK127" s="961" t="s">
        <v>130</v>
      </c>
      <c r="AL127" s="959"/>
      <c r="AM127" s="959"/>
      <c r="AN127" s="959"/>
      <c r="AO127" s="960"/>
      <c r="AP127" s="962" t="s">
        <v>130</v>
      </c>
      <c r="AQ127" s="963"/>
      <c r="AR127" s="963"/>
      <c r="AS127" s="963"/>
      <c r="AT127" s="964"/>
      <c r="AU127" s="232"/>
      <c r="AV127" s="232"/>
      <c r="AW127" s="232"/>
      <c r="AX127" s="1031" t="s">
        <v>487</v>
      </c>
      <c r="AY127" s="1032"/>
      <c r="AZ127" s="1032"/>
      <c r="BA127" s="1032"/>
      <c r="BB127" s="1032"/>
      <c r="BC127" s="1032"/>
      <c r="BD127" s="1032"/>
      <c r="BE127" s="1033"/>
      <c r="BF127" s="1034" t="s">
        <v>488</v>
      </c>
      <c r="BG127" s="1032"/>
      <c r="BH127" s="1032"/>
      <c r="BI127" s="1032"/>
      <c r="BJ127" s="1032"/>
      <c r="BK127" s="1032"/>
      <c r="BL127" s="1033"/>
      <c r="BM127" s="1034" t="s">
        <v>489</v>
      </c>
      <c r="BN127" s="1032"/>
      <c r="BO127" s="1032"/>
      <c r="BP127" s="1032"/>
      <c r="BQ127" s="1032"/>
      <c r="BR127" s="1032"/>
      <c r="BS127" s="1033"/>
      <c r="BT127" s="1034" t="s">
        <v>490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443</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1" t="s">
        <v>492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493</v>
      </c>
      <c r="X128" s="1043"/>
      <c r="Y128" s="1043"/>
      <c r="Z128" s="1044"/>
      <c r="AA128" s="1045" t="s">
        <v>130</v>
      </c>
      <c r="AB128" s="1046"/>
      <c r="AC128" s="1046"/>
      <c r="AD128" s="1046"/>
      <c r="AE128" s="1047"/>
      <c r="AF128" s="1048">
        <v>34334</v>
      </c>
      <c r="AG128" s="1046"/>
      <c r="AH128" s="1046"/>
      <c r="AI128" s="1046"/>
      <c r="AJ128" s="1047"/>
      <c r="AK128" s="1048" t="s">
        <v>443</v>
      </c>
      <c r="AL128" s="1046"/>
      <c r="AM128" s="1046"/>
      <c r="AN128" s="1046"/>
      <c r="AO128" s="1047"/>
      <c r="AP128" s="1049"/>
      <c r="AQ128" s="1050"/>
      <c r="AR128" s="1050"/>
      <c r="AS128" s="1050"/>
      <c r="AT128" s="1051"/>
      <c r="AU128" s="232"/>
      <c r="AV128" s="232"/>
      <c r="AW128" s="232"/>
      <c r="AX128" s="896" t="s">
        <v>494</v>
      </c>
      <c r="AY128" s="897"/>
      <c r="AZ128" s="897"/>
      <c r="BA128" s="897"/>
      <c r="BB128" s="897"/>
      <c r="BC128" s="897"/>
      <c r="BD128" s="897"/>
      <c r="BE128" s="898"/>
      <c r="BF128" s="1052" t="s">
        <v>443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495</v>
      </c>
      <c r="CQ128" s="726"/>
      <c r="CR128" s="726"/>
      <c r="CS128" s="726"/>
      <c r="CT128" s="726"/>
      <c r="CU128" s="726"/>
      <c r="CV128" s="726"/>
      <c r="CW128" s="726"/>
      <c r="CX128" s="726"/>
      <c r="CY128" s="726"/>
      <c r="CZ128" s="726"/>
      <c r="DA128" s="726"/>
      <c r="DB128" s="726"/>
      <c r="DC128" s="726"/>
      <c r="DD128" s="726"/>
      <c r="DE128" s="726"/>
      <c r="DF128" s="1036"/>
      <c r="DG128" s="1037" t="s">
        <v>443</v>
      </c>
      <c r="DH128" s="1038"/>
      <c r="DI128" s="1038"/>
      <c r="DJ128" s="1038"/>
      <c r="DK128" s="1038"/>
      <c r="DL128" s="1038" t="s">
        <v>443</v>
      </c>
      <c r="DM128" s="1038"/>
      <c r="DN128" s="1038"/>
      <c r="DO128" s="1038"/>
      <c r="DP128" s="1038"/>
      <c r="DQ128" s="1038" t="s">
        <v>130</v>
      </c>
      <c r="DR128" s="1038"/>
      <c r="DS128" s="1038"/>
      <c r="DT128" s="1038"/>
      <c r="DU128" s="1038"/>
      <c r="DV128" s="1039" t="s">
        <v>130</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2548468</v>
      </c>
      <c r="AB129" s="959"/>
      <c r="AC129" s="959"/>
      <c r="AD129" s="959"/>
      <c r="AE129" s="960"/>
      <c r="AF129" s="961">
        <v>2783354</v>
      </c>
      <c r="AG129" s="959"/>
      <c r="AH129" s="959"/>
      <c r="AI129" s="959"/>
      <c r="AJ129" s="960"/>
      <c r="AK129" s="961">
        <v>2698188</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552964</v>
      </c>
      <c r="AB130" s="959"/>
      <c r="AC130" s="959"/>
      <c r="AD130" s="959"/>
      <c r="AE130" s="960"/>
      <c r="AF130" s="961">
        <v>542088</v>
      </c>
      <c r="AG130" s="959"/>
      <c r="AH130" s="959"/>
      <c r="AI130" s="959"/>
      <c r="AJ130" s="960"/>
      <c r="AK130" s="961">
        <v>527524</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1995504</v>
      </c>
      <c r="AB131" s="986"/>
      <c r="AC131" s="986"/>
      <c r="AD131" s="986"/>
      <c r="AE131" s="987"/>
      <c r="AF131" s="985">
        <v>2241266</v>
      </c>
      <c r="AG131" s="986"/>
      <c r="AH131" s="986"/>
      <c r="AI131" s="986"/>
      <c r="AJ131" s="987"/>
      <c r="AK131" s="985">
        <v>2170664</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-1.10488378</v>
      </c>
      <c r="AB132" s="1097"/>
      <c r="AC132" s="1097"/>
      <c r="AD132" s="1097"/>
      <c r="AE132" s="1098"/>
      <c r="AF132" s="1099">
        <v>-2.5778287799999999</v>
      </c>
      <c r="AG132" s="1097"/>
      <c r="AH132" s="1097"/>
      <c r="AI132" s="1097"/>
      <c r="AJ132" s="1098"/>
      <c r="AK132" s="1099">
        <v>-0.42116144999999999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1.5</v>
      </c>
      <c r="AB133" s="1080"/>
      <c r="AC133" s="1080"/>
      <c r="AD133" s="1080"/>
      <c r="AE133" s="1081"/>
      <c r="AF133" s="1079">
        <v>0</v>
      </c>
      <c r="AG133" s="1080"/>
      <c r="AH133" s="1080"/>
      <c r="AI133" s="1080"/>
      <c r="AJ133" s="1081"/>
      <c r="AK133" s="1079">
        <v>-1.3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2gCzaLrGPT9Ix0UDhPM6MCD/VbitngVmPSvrAt9B3jySI8trWJTycJ4K4rvb3IyFRq7TVt/Q6RRUQ/XgLqp9A==" saltValue="ppbRJRreOetN62NCxOTdT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70" zoomScaleNormal="85" zoomScaleSheetLayoutView="70" workbookViewId="0">
      <selection activeCell="BD28" sqref="BD28"/>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ZVULsSnhHy1ce+MCYQsnn6X+u/h4Nra34NtjSjntHdxGnMg2s82U96LSQJI48RPXX8zCkg7TeWyQ+aioAue0w==" saltValue="2glHBWeKAHNIER6mFMXrP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nM1iU21rGNgkANO+5Eb+AczNpLtralv8ljZxV+n9b/O4Y3lp8P2SpF7sFabJ80nPhFLqyrmR7oFNn5lOn1fSg==" saltValue="jD6j40K2edxEvZueEJzv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zoomScale="90" zoomScaleSheetLayoutView="9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869299</v>
      </c>
      <c r="AP9" s="281">
        <v>184486</v>
      </c>
      <c r="AQ9" s="282">
        <v>239803</v>
      </c>
      <c r="AR9" s="283">
        <v>-23.1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52210</v>
      </c>
      <c r="AP10" s="284">
        <v>11080</v>
      </c>
      <c r="AQ10" s="285">
        <v>35073</v>
      </c>
      <c r="AR10" s="286">
        <v>-68.400000000000006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6741</v>
      </c>
      <c r="AP11" s="284">
        <v>1431</v>
      </c>
      <c r="AQ11" s="285">
        <v>3640</v>
      </c>
      <c r="AR11" s="286">
        <v>-60.7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t="s">
        <v>518</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46368</v>
      </c>
      <c r="AP13" s="284">
        <v>9840</v>
      </c>
      <c r="AQ13" s="285">
        <v>11407</v>
      </c>
      <c r="AR13" s="286">
        <v>-13.7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v>13412</v>
      </c>
      <c r="AP14" s="284">
        <v>2846</v>
      </c>
      <c r="AQ14" s="285">
        <v>4585</v>
      </c>
      <c r="AR14" s="286">
        <v>-37.9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-49676</v>
      </c>
      <c r="AP15" s="284">
        <v>-10542</v>
      </c>
      <c r="AQ15" s="285">
        <v>-18839</v>
      </c>
      <c r="AR15" s="286">
        <v>-44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938354</v>
      </c>
      <c r="AP16" s="284">
        <v>199141</v>
      </c>
      <c r="AQ16" s="285">
        <v>275669</v>
      </c>
      <c r="AR16" s="286">
        <v>-27.8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15.28</v>
      </c>
      <c r="AP21" s="298">
        <v>23.86</v>
      </c>
      <c r="AQ21" s="299">
        <v>-8.58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96.2</v>
      </c>
      <c r="AP22" s="303">
        <v>95.5</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383439</v>
      </c>
      <c r="AP32" s="312">
        <v>81375</v>
      </c>
      <c r="AQ32" s="313">
        <v>162926</v>
      </c>
      <c r="AR32" s="314">
        <v>-50.1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v>4</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109915</v>
      </c>
      <c r="AP35" s="312">
        <v>23327</v>
      </c>
      <c r="AQ35" s="313">
        <v>33512</v>
      </c>
      <c r="AR35" s="314">
        <v>-30.4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25028</v>
      </c>
      <c r="AP36" s="312">
        <v>5312</v>
      </c>
      <c r="AQ36" s="313">
        <v>2866</v>
      </c>
      <c r="AR36" s="314">
        <v>85.3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t="s">
        <v>518</v>
      </c>
      <c r="AP37" s="312" t="s">
        <v>518</v>
      </c>
      <c r="AQ37" s="313">
        <v>1429</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30</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t="s">
        <v>518</v>
      </c>
      <c r="AP39" s="312" t="s">
        <v>518</v>
      </c>
      <c r="AQ39" s="313">
        <v>-7390</v>
      </c>
      <c r="AR39" s="314" t="s">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-527524</v>
      </c>
      <c r="AP40" s="312">
        <v>-111953</v>
      </c>
      <c r="AQ40" s="313">
        <v>-136323</v>
      </c>
      <c r="AR40" s="314">
        <v>-17.899999999999999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-9142</v>
      </c>
      <c r="AP41" s="312">
        <v>-1940</v>
      </c>
      <c r="AQ41" s="313">
        <v>57054</v>
      </c>
      <c r="AR41" s="314">
        <v>-103.4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439706</v>
      </c>
      <c r="AN51" s="334">
        <v>89154</v>
      </c>
      <c r="AO51" s="335">
        <v>-43.7</v>
      </c>
      <c r="AP51" s="336">
        <v>271581</v>
      </c>
      <c r="AQ51" s="337">
        <v>-6.7</v>
      </c>
      <c r="AR51" s="338">
        <v>-37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358290</v>
      </c>
      <c r="AN52" s="342">
        <v>72646</v>
      </c>
      <c r="AO52" s="343">
        <v>-44.5</v>
      </c>
      <c r="AP52" s="344">
        <v>117844</v>
      </c>
      <c r="AQ52" s="345">
        <v>-1</v>
      </c>
      <c r="AR52" s="346">
        <v>-43.5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687334</v>
      </c>
      <c r="AN53" s="334">
        <v>140963</v>
      </c>
      <c r="AO53" s="335">
        <v>58.1</v>
      </c>
      <c r="AP53" s="336">
        <v>268375</v>
      </c>
      <c r="AQ53" s="337">
        <v>-1.2</v>
      </c>
      <c r="AR53" s="338">
        <v>59.3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560889</v>
      </c>
      <c r="AN54" s="342">
        <v>115031</v>
      </c>
      <c r="AO54" s="343">
        <v>58.3</v>
      </c>
      <c r="AP54" s="344">
        <v>119602</v>
      </c>
      <c r="AQ54" s="345">
        <v>1.5</v>
      </c>
      <c r="AR54" s="346">
        <v>56.8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700215</v>
      </c>
      <c r="AN55" s="334">
        <v>145333</v>
      </c>
      <c r="AO55" s="335">
        <v>3.1</v>
      </c>
      <c r="AP55" s="336">
        <v>301035</v>
      </c>
      <c r="AQ55" s="337">
        <v>12.2</v>
      </c>
      <c r="AR55" s="338">
        <v>-9.1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639324</v>
      </c>
      <c r="AN56" s="342">
        <v>132695</v>
      </c>
      <c r="AO56" s="343">
        <v>15.4</v>
      </c>
      <c r="AP56" s="344">
        <v>154376</v>
      </c>
      <c r="AQ56" s="345">
        <v>29.1</v>
      </c>
      <c r="AR56" s="346">
        <v>-13.7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599864</v>
      </c>
      <c r="AN57" s="334">
        <v>125837</v>
      </c>
      <c r="AO57" s="335">
        <v>-13.4</v>
      </c>
      <c r="AP57" s="336">
        <v>277467</v>
      </c>
      <c r="AQ57" s="337">
        <v>-7.8</v>
      </c>
      <c r="AR57" s="338">
        <v>-5.6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543009</v>
      </c>
      <c r="AN58" s="342">
        <v>113910</v>
      </c>
      <c r="AO58" s="343">
        <v>-14.2</v>
      </c>
      <c r="AP58" s="344">
        <v>128378</v>
      </c>
      <c r="AQ58" s="345">
        <v>-16.8</v>
      </c>
      <c r="AR58" s="346">
        <v>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507810</v>
      </c>
      <c r="AN59" s="334">
        <v>107770</v>
      </c>
      <c r="AO59" s="335">
        <v>-14.4</v>
      </c>
      <c r="AP59" s="336">
        <v>282256</v>
      </c>
      <c r="AQ59" s="337">
        <v>1.7</v>
      </c>
      <c r="AR59" s="338">
        <v>-16.100000000000001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398682</v>
      </c>
      <c r="AN60" s="342">
        <v>84610</v>
      </c>
      <c r="AO60" s="343">
        <v>-25.7</v>
      </c>
      <c r="AP60" s="344">
        <v>145453</v>
      </c>
      <c r="AQ60" s="345">
        <v>13.3</v>
      </c>
      <c r="AR60" s="346">
        <v>-39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586986</v>
      </c>
      <c r="AN61" s="349">
        <v>121811</v>
      </c>
      <c r="AO61" s="350">
        <v>-2.1</v>
      </c>
      <c r="AP61" s="351">
        <v>280143</v>
      </c>
      <c r="AQ61" s="352">
        <v>-0.4</v>
      </c>
      <c r="AR61" s="338">
        <v>-1.7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500039</v>
      </c>
      <c r="AN62" s="342">
        <v>103778</v>
      </c>
      <c r="AO62" s="343">
        <v>-2.1</v>
      </c>
      <c r="AP62" s="344">
        <v>133131</v>
      </c>
      <c r="AQ62" s="345">
        <v>5.2</v>
      </c>
      <c r="AR62" s="346">
        <v>-7.3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BaH5qfTD8xzrW6zqA3ViCOliAYaIalH2/3CwotjIEixOuIwkb0M7fpVy3gvGfeM/RfGk2KPHJFzNDLxdohqwQ==" saltValue="i25QTiAP0RpF4l/BMqLd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DU110" sqref="DU11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F3ZSoEo2W6bwAB5dXNy0YpMowyzDEqyN77a5sX1zPhj8dsz37dtFcJNCC/KZfdao0dSpzyawJ5e0FeyD2cXvRA==" saltValue="BnoeaxJ/PiGWNq/SiRNd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CT99" sqref="CT99"/>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0gKR1T2wbTs/t/PYJY4FIl6LqltN99EysEA4Fjto9ZhcNGGvK1+orKsQfMwwkWxRYxfYoSwwpo4g+DQaLhTu8w==" saltValue="Y3dQwBs8pXsoUXKATjHH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45.56</v>
      </c>
      <c r="G47" s="12">
        <v>44.24</v>
      </c>
      <c r="H47" s="12">
        <v>42.02</v>
      </c>
      <c r="I47" s="12">
        <v>38.49</v>
      </c>
      <c r="J47" s="13">
        <v>39.729999999999997</v>
      </c>
    </row>
    <row r="48" spans="2:10" ht="57.75" customHeight="1" x14ac:dyDescent="0.15">
      <c r="B48" s="14"/>
      <c r="C48" s="1141" t="s">
        <v>4</v>
      </c>
      <c r="D48" s="1141"/>
      <c r="E48" s="1142"/>
      <c r="F48" s="15">
        <v>8.36</v>
      </c>
      <c r="G48" s="16">
        <v>7.58</v>
      </c>
      <c r="H48" s="16">
        <v>9.81</v>
      </c>
      <c r="I48" s="16">
        <v>14.38</v>
      </c>
      <c r="J48" s="17">
        <v>15.88</v>
      </c>
    </row>
    <row r="49" spans="2:10" ht="57.75" customHeight="1" thickBot="1" x14ac:dyDescent="0.2">
      <c r="B49" s="18"/>
      <c r="C49" s="1143" t="s">
        <v>5</v>
      </c>
      <c r="D49" s="1143"/>
      <c r="E49" s="1144"/>
      <c r="F49" s="19" t="s">
        <v>564</v>
      </c>
      <c r="G49" s="20" t="s">
        <v>565</v>
      </c>
      <c r="H49" s="20">
        <v>2.73</v>
      </c>
      <c r="I49" s="20">
        <v>9.7200000000000006</v>
      </c>
      <c r="J49" s="21">
        <v>1.07</v>
      </c>
    </row>
    <row r="50" spans="2:10" x14ac:dyDescent="0.15"/>
  </sheetData>
  <sheetProtection algorithmName="SHA-512" hashValue="eQ21y+6NcdGqQEQQDB1YT/k3OHCBH/UcdOeJJX7iCZW3QFYYdDcQFPnQjnBvMaX0AG/MXzn68qyTSDnU4ILY8A==" saltValue="xlqA7vShFjTp0dKEwQVf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2024-03-04T06:30:15Z</dcterms:created>
  <dcterms:modified xsi:type="dcterms:W3CDTF">2024-03-07T05:04:17Z</dcterms:modified>
  <cp:category/>
</cp:coreProperties>
</file>