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CO34" i="10" s="1"/>
  <c r="CO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<sst xmlns="http://schemas.openxmlformats.org/spreadsheetml/2006/main" count="1111" uniqueCount="603">
  <si>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</si>
  <si>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</si>
  <si>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</si>
  <si>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</si>
  <si>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</si>
  <si>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</si>
  <si>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</si>
  <si>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</si>
  <si>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</si>
  <si>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</si>
  <si>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</si>
  <si>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</si>
  <si>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</si>
  <si>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</si>
  <si>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</si>
  <si>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</si>
  <si>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</si>
  <si>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</si>
  <si>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</si>
  <si>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</si>
  <si>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</si>
  <si>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</si>
  <si>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</si>
  <si>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</si>
  <si>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</si>
  <si>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</si>
  <si>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</si>
  <si>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</si>
  <si>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</si>
  <si>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</si>
  <si>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</si>
  <si>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</si>
  <si>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</si>
  <si>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</si>
  <si>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</si>
  <si>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</si>
  <si>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</si>
  <si>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</si>
  <si>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</si>
  <si>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</si>
  <si>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</si>
  <si>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</si>
  <si>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</si>
  <si>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</si>
  <si>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</si>
  <si>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</si>
  <si>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</si>
  <si>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</si>
  <si>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</si>
  <si>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</si>
  <si>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</si>
  <si>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</si>
  <si>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</si>
  <si>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</si>
  <si>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</si>
  <si>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</si>
  <si>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</si>
  <si>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</si>
  <si>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</si>
  <si>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</si>
  <si>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</si>
  <si>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</si>
  <si>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</si>
  <si>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</si>
  <si>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</si>
  <si>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</si>
  <si>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</si>
  <si>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</si>
  <si>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</si>
  <si>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</si>
  <si>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</si>
  <si>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</si>
  <si>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</si>
  <si>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</si>
  <si>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</si>
  <si>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</si>
  <si>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</si>
  <si>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</si>
  <si>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</si>
  <si>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</si>
  <si>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</si>
  <si>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</si>
  <si>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</si>
  <si>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</si>
  <si>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</si>
  <si>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</si>
  <si>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</si>
  <si>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</si>
  <si>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</si>
  <si>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</si>
  <si>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</si>
  <si>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</si>
  <si>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</si>
  <si>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</si>
  <si>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</si>
  <si>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</si>
  <si>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</si>
  <si>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</si>
  <si>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</si>
  <si>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</si>
  <si>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</si>
  <si>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</si>
  <si>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</si>
  <si>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</si>
  <si>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</si>
  <si>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</si>
  <si>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</si>
  <si>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</si>
  <si>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</si>
  <si>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</si>
  <si>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</si>
  <si>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</si>
  <si>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</si>
  <si>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</si>
  <si>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</si>
  <si>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</si>
  <si>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</si>
  <si>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</si>
  <si>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</si>
  <si>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</si>
  <si>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</si>
  <si>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</si>
  <si>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</si>
  <si>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</si>
  <si>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</si>
  <si>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</si>
  <si>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</si>
  <si>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</si>
  <si>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</si>
  <si>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</si>
  <si>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</si>
  <si>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</si>
  <si>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</si>
  <si>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</si>
  <si>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</si>
  <si>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</si>
  <si>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</si>
  <si>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</si>
  <si>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</si>
  <si>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</si>
  <si>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</si>
  <si>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</si>
  <si>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</si>
  <si>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</si>
  <si>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</si>
  <si>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</si>
  <si>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</si>
  <si>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</si>
  <si>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</si>
  <si>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</si>
  <si>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</si>
  <si>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</si>
  <si>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</si>
  <si>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</si>
  <si>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</si>
  <si>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</si>
  <si>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</si>
  <si>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</si>
  <si>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</si>
  <si>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</si>
  <si>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</si>
  <si>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</si>
  <si>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</si>
  <si>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</si>
  <si>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</si>
  <si>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</si>
  <si>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</si>
  <si>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</si>
  <si>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</si>
  <si>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</si>
  <si>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</si>
  <si>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</si>
  <si>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</si>
  <si>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</si>
  <si>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</si>
  <si>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</si>
  <si>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</si>
  <si>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</si>
  <si>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</si>
  <si>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</si>
  <si>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</si>
  <si>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</si>
  <si>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</si>
  <si>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</si>
  <si>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</si>
  <si>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</si>
  <si>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</si>
  <si>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</si>
  <si>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</si>
  <si>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</si>
  <si>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</si>
  <si>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</si>
  <si>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</si>
  <si>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</si>
  <si>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</si>
  <si>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</si>
  <si>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</si>
  <si>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</si>
  <si>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</si>
  <si>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</si>
  <si>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</si>
  <si>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</si>
  <si>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</si>
  <si>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</si>
  <si>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</si>
  <si>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</si>
  <si>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</si>
  <si>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</si>
  <si>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</si>
  <si>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</si>
  <si>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</si>
  <si>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</si>
  <si>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</si>
  <si>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</si>
  <si>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</si>
  <si>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長野県中川村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</si>
  <si>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</si>
  <si>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</si>
  <si>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</si>
  <si>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</si>
  <si>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</si>
  <si>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</si>
  <si>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</si>
  <si>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</si>
  <si>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</si>
  <si>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</si>
  <si>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</si>
  <si>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</si>
  <si>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</si>
  <si>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</si>
  <si>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</si>
  <si>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</si>
  <si>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</si>
  <si>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</si>
  <si>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</si>
  <si>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</si>
  <si>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</si>
  <si>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</si>
  <si>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</si>
  <si>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</si>
  <si>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</si>
  <si>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</si>
  <si>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</si>
  <si>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</si>
  <si>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</si>
  <si>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</si>
  <si>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</si>
  <si>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</si>
  <si>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</si>
  <si>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</si>
  <si>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</si>
  <si>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</si>
  <si>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</si>
  <si>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</si>
  <si>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</si>
  <si>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</si>
  <si>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</si>
  <si>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</si>
  <si>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</si>
  <si>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</si>
  <si>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</si>
  <si>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</si>
  <si>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</si>
  <si>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</si>
  <si>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</si>
  <si>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</si>
  <si>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</si>
  <si>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</si>
  <si>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</si>
  <si>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</si>
  <si>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</si>
  <si>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</si>
  <si>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</si>
  <si>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</si>
  <si>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</si>
  <si>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</si>
  <si>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</si>
  <si>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</si>
  <si>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</si>
  <si>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</si>
  <si>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</si>
  <si>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</si>
  <si>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</si>
  <si>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</si>
  <si>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</si>
  <si>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</si>
  <si>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</si>
  <si>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</si>
  <si>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</si>
  <si>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</si>
  <si>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</si>
  <si>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</si>
  <si>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</si>
  <si>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</si>
  <si>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</si>
  <si>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</si>
  <si>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</si>
  <si>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</si>
  <si>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</si>
  <si>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</si>
  <si>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</si>
  <si>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</si>
  <si>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</si>
  <si>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</si>
  <si>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</si>
  <si>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</si>
  <si>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</si>
  <si>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</si>
  <si>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</si>
  <si>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</si>
  <si>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</si>
  <si>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</si>
  <si>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</si>
  <si>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</si>
  <si>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</si>
  <si>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</si>
  <si>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</si>
  <si>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</si>
  <si>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</si>
  <si>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</si>
  <si>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</si>
  <si>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</si>
  <si>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</si>
  <si>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</si>
  <si>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</si>
  <si>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</si>
  <si>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</si>
  <si>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</si>
  <si>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</si>
  <si>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</si>
  <si>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</si>
  <si>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</si>
  <si>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</si>
  <si>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</si>
  <si>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</si>
  <si>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</si>
  <si>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</si>
  <si>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</si>
  <si>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</si>
  <si>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</si>
  <si>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</si>
  <si>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</si>
  <si>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</si>
  <si>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</si>
  <si>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</si>
  <si>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</si>
  <si>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</si>
  <si>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</si>
  <si>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</si>
  <si>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</si>
  <si>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</si>
  <si>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</si>
  <si>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</si>
  <si>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</si>
  <si>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</si>
  <si>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</si>
  <si>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</si>
  <si>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</si>
  <si>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</si>
  <si>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</si>
  <si>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</si>
  <si>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</si>
  <si>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</si>
  <si>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</si>
  <si>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</si>
  <si>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</si>
  <si>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</si>
  <si>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</si>
  <si>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</si>
  <si>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長野県中川村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</si>
  <si>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</si>
  <si>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</si>
  <si>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</si>
  <si>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</si>
  <si>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</si>
  <si>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</si>
  <si>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</si>
  <si>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</si>
  <si>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</si>
  <si>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</si>
  <si>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</si>
  <si>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</si>
  <si>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</si>
  <si>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</si>
  <si>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</si>
  <si>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</si>
  <si>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</si>
  <si>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</si>
  <si>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</si>
  <si>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</si>
  <si>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</si>
  <si>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</si>
  <si>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</si>
  <si>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</si>
  <si>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</si>
  <si>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</si>
  <si>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</si>
  <si>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</si>
  <si>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</si>
  <si>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</si>
  <si>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</si>
  <si>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</si>
  <si>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</si>
  <si>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</si>
  <si>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</si>
  <si>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</si>
  <si>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</si>
  <si>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</si>
  <si>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</si>
  <si>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</si>
  <si>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</si>
  <si>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</si>
  <si>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</si>
  <si>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</si>
  <si>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</si>
  <si>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</si>
  <si>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</si>
  <si>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</si>
  <si>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</si>
  <si>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</si>
  <si>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</si>
  <si>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</si>
  <si>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</si>
  <si>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</si>
  <si>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</si>
  <si>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</si>
  <si>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</si>
  <si>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</si>
  <si>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</si>
  <si>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</si>
  <si>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</si>
  <si>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</si>
  <si>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</si>
  <si>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</si>
  <si>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</si>
  <si>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</si>
  <si>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</si>
  <si>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</si>
  <si>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</si>
  <si>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</si>
  <si>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</si>
  <si>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</si>
  <si>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</si>
  <si>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</si>
  <si>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</si>
  <si>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</si>
  <si>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</si>
  <si>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</si>
  <si>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</si>
  <si>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</si>
  <si>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</si>
  <si>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</si>
  <si>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</si>
  <si>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</si>
  <si>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</si>
  <si>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</si>
  <si>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</si>
  <si>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</si>
  <si>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</si>
  <si>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</si>
  <si>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</si>
  <si>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</si>
  <si>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</si>
  <si>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</si>
  <si>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</si>
  <si>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</si>
  <si>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</si>
  <si>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</si>
  <si>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</si>
  <si>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</si>
  <si>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</si>
  <si>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</si>
  <si>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</si>
  <si>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</si>
  <si>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</si>
  <si>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</si>
  <si>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</si>
  <si>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</si>
  <si>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</si>
  <si>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</si>
  <si>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</si>
  <si>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</si>
  <si>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</si>
  <si>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</si>
  <si>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</si>
  <si>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</si>
  <si>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</si>
  <si>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</si>
  <si>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</si>
  <si>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</si>
  <si>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</si>
  <si>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</si>
  <si>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</si>
  <si>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</si>
  <si>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</si>
  <si>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</si>
  <si>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</si>
  <si>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</si>
  <si>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</si>
  <si>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</si>
  <si>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</si>
  <si>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</si>
  <si>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</si>
  <si>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</si>
  <si>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</si>
  <si>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</si>
  <si>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</si>
  <si>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</si>
  <si>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</si>
  <si>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</si>
  <si>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</si>
  <si>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</si>
  <si>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</si>
  <si>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</si>
  <si>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</si>
  <si>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</si>
  <si>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</si>
  <si>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</si>
  <si>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</si>
  <si>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</si>
  <si>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</si>
  <si>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</si>
  <si>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</si>
  <si>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</si>
  <si>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</si>
  <si>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</si>
  <si>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</si>
  <si>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</si>
  <si>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</si>
  <si>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</si>
  <si>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</si>
  <si>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</si>
  <si>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</si>
  <si>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</si>
  <si>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</si>
  <si>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</si>
  <si>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</si>
  <si>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</si>
  <si>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</si>
  <si>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</si>
  <si>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</si>
  <si>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</si>
  <si>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</si>
  <si>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</si>
  <si>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</si>
  <si>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</si>
  <si>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</si>
  <si>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</si>
  <si>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</si>
  <si>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</si>
  <si>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</si>
  <si>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</si>
  <si>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</si>
  <si>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</si>
  <si>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</si>
  <si>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</si>
  <si>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</si>
  <si>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</si>
  <si>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</si>
  <si>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0.39</t>
  </si>
  <si>
    <t>▲ 1.12</t>
  </si>
  <si>
    <t>▲ 0.98</t>
  </si>
  <si>
    <t>介護保険事業特別会計</t>
  </si>
  <si>
    <t>▲ 5.95</t>
  </si>
  <si>
    <t>一般会計</t>
  </si>
  <si>
    <t>水道事業会計</t>
  </si>
  <si>
    <t>下水道事業会計</t>
  </si>
  <si>
    <t>国民健康保険事業特別会計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</si>
  <si>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</si>
  <si>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</si>
  <si>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</si>
  <si>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</si>
  <si>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</si>
  <si>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</si>
  <si>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</si>
  <si>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</si>
  <si>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</si>
  <si>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</si>
  <si>
    <t>①公共施設等整備基金</t>
    <rPh sb="1" eb="3">
      <t>コウキョウ</t>
    </rPh>
    <rPh sb="3" eb="5">
      <t>シセツ</t>
    </rPh>
    <rPh sb="5" eb="6">
      <t>トウ</t>
    </rPh>
    <rPh sb="6" eb="8">
      <t>セイビ</t>
    </rPh>
    <rPh sb="8" eb="10">
      <t>キキン</t>
    </rPh>
    <phoneticPr fontId="2"/>
  </si>
  <si>
    <t>②地域医療確保対策基金</t>
    <phoneticPr fontId="2"/>
  </si>
  <si>
    <t>③福祉基金</t>
    <rPh sb="1" eb="3">
      <t>フクシ</t>
    </rPh>
    <rPh sb="3" eb="5">
      <t>キキン</t>
    </rPh>
    <phoneticPr fontId="2"/>
  </si>
  <si>
    <t>④災害対策基金</t>
    <rPh sb="1" eb="3">
      <t>サイガイ</t>
    </rPh>
    <rPh sb="3" eb="5">
      <t>タイサク</t>
    </rPh>
    <rPh sb="5" eb="7">
      <t>キキン</t>
    </rPh>
    <phoneticPr fontId="2"/>
  </si>
  <si>
    <t>⑤美しい村づくり基金</t>
    <rPh sb="1" eb="2">
      <t>ウツク</t>
    </rPh>
    <rPh sb="4" eb="5">
      <t>ムラ</t>
    </rPh>
    <rPh sb="8" eb="10">
      <t>キキン</t>
    </rPh>
    <phoneticPr fontId="2"/>
  </si>
  <si>
    <t>上伊那広域連合（一般会計）</t>
    <rPh sb="0" eb="3">
      <t>カミイナ</t>
    </rPh>
    <rPh sb="3" eb="5">
      <t>コウイキ</t>
    </rPh>
    <rPh sb="5" eb="7">
      <t>レンゴウ</t>
    </rPh>
    <phoneticPr fontId="6"/>
  </si>
  <si>
    <t>上伊那広域連合（広域消防事業特別会計）</t>
    <rPh sb="0" eb="3">
      <t>カミイナ</t>
    </rPh>
    <rPh sb="3" eb="5">
      <t>コウイキ</t>
    </rPh>
    <rPh sb="5" eb="7">
      <t>レンゴウ</t>
    </rPh>
    <rPh sb="8" eb="10">
      <t>コウイキ</t>
    </rPh>
    <rPh sb="10" eb="12">
      <t>ショウボウ</t>
    </rPh>
    <rPh sb="12" eb="14">
      <t>ジギョウ</t>
    </rPh>
    <rPh sb="14" eb="16">
      <t>トクベツ</t>
    </rPh>
    <rPh sb="16" eb="18">
      <t>カイケイ</t>
    </rPh>
    <phoneticPr fontId="6"/>
  </si>
  <si>
    <t>伊南行政組合（一般会計）</t>
    <rPh sb="0" eb="2">
      <t>イナン</t>
    </rPh>
    <rPh sb="2" eb="4">
      <t>ギョウセイ</t>
    </rPh>
    <rPh sb="4" eb="6">
      <t>クミアイ</t>
    </rPh>
    <rPh sb="7" eb="9">
      <t>イッパン</t>
    </rPh>
    <rPh sb="9" eb="11">
      <t>カイケイ</t>
    </rPh>
    <phoneticPr fontId="6"/>
  </si>
  <si>
    <t>伊南行政組合（病院事業会計）</t>
    <rPh sb="0" eb="2">
      <t>イナン</t>
    </rPh>
    <rPh sb="2" eb="4">
      <t>ギョウセイ</t>
    </rPh>
    <rPh sb="4" eb="6">
      <t>クミアイ</t>
    </rPh>
    <rPh sb="7" eb="9">
      <t>ビョウイン</t>
    </rPh>
    <rPh sb="9" eb="11">
      <t>ジギョウ</t>
    </rPh>
    <rPh sb="11" eb="13">
      <t>カイケイ</t>
    </rPh>
    <phoneticPr fontId="6"/>
  </si>
  <si>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6"/>
  </si>
  <si>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6"/>
  </si>
  <si>
    <t>長野県市町村自治振興組合</t>
    <rPh sb="0" eb="3">
      <t>ナガノケン</t>
    </rPh>
    <rPh sb="3" eb="6">
      <t>シチョウソン</t>
    </rPh>
    <rPh sb="6" eb="8">
      <t>ジチ</t>
    </rPh>
    <rPh sb="8" eb="10">
      <t>シンコウ</t>
    </rPh>
    <rPh sb="10" eb="12">
      <t>クミアイ</t>
    </rPh>
    <phoneticPr fontId="6"/>
  </si>
  <si>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6"/>
  </si>
  <si>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6"/>
  </si>
  <si>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6"/>
  </si>
  <si>
    <t>長野県地方税滞納整理機構</t>
    <rPh sb="0" eb="3">
      <t>ナガノケン</t>
    </rPh>
    <rPh sb="3" eb="6">
      <t>チホウゼイ</t>
    </rPh>
    <rPh sb="6" eb="8">
      <t>タイノウ</t>
    </rPh>
    <rPh sb="8" eb="10">
      <t>セイリ</t>
    </rPh>
    <rPh sb="10" eb="12">
      <t>キコウ</t>
    </rPh>
    <phoneticPr fontId="6"/>
  </si>
  <si>
    <t>中川村土地開発公社</t>
  </si>
  <si>
    <t>-</t>
    <phoneticPr fontId="2"/>
  </si>
  <si>
    <t>中川観光開発</t>
    <rPh sb="2" eb="4">
      <t>カンコウ</t>
    </rPh>
    <rPh sb="4" eb="6">
      <t>カイハツ</t>
    </rPh>
    <phoneticPr fontId="3"/>
  </si>
  <si>
    <t>-</t>
    <phoneticPr fontId="2"/>
  </si>
  <si>
    <t>上伊那広域連合（ふるさと市町村圏基金事業特別会計）</t>
    <rPh sb="0" eb="3">
      <t>カミイナ</t>
    </rPh>
    <rPh sb="3" eb="5">
      <t>コウイキ</t>
    </rPh>
    <rPh sb="5" eb="7">
      <t>レンゴウ</t>
    </rPh>
    <rPh sb="12" eb="15">
      <t>シチョウソン</t>
    </rPh>
    <rPh sb="15" eb="16">
      <t>ケン</t>
    </rPh>
    <rPh sb="16" eb="18">
      <t>キキン</t>
    </rPh>
    <rPh sb="18" eb="20">
      <t>ジギョウ</t>
    </rPh>
    <rPh sb="20" eb="22">
      <t>トクベツ</t>
    </rPh>
    <rPh sb="22" eb="24">
      <t>カイケイ</t>
    </rPh>
    <phoneticPr fontId="6"/>
  </si>
  <si>
    <t>上伊那広域連合（土木振興事業特別会計）</t>
    <rPh sb="0" eb="3">
      <t>カミイナ</t>
    </rPh>
    <rPh sb="3" eb="5">
      <t>コウイキ</t>
    </rPh>
    <rPh sb="5" eb="7">
      <t>レンゴウ</t>
    </rPh>
    <rPh sb="8" eb="10">
      <t>ドボク</t>
    </rPh>
    <rPh sb="10" eb="12">
      <t>シンコウ</t>
    </rPh>
    <rPh sb="12" eb="14">
      <t>ジギョウ</t>
    </rPh>
    <rPh sb="14" eb="16">
      <t>トクベツ</t>
    </rPh>
    <rPh sb="16" eb="18">
      <t>カイケイ</t>
    </rPh>
    <phoneticPr fontId="6"/>
  </si>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</sst>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78E8-4E02-A9F5-9EB291B931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91583</c:v>
                </c:pt>
                <c:pt idx="1">
                  <c:v>158345</c:v>
                </c:pt>
                <c:pt idx="2">
                  <c:v>89154</c:v>
                </c:pt>
                <c:pt idx="3">
                  <c:v>140963</c:v>
                </c:pt>
                <c:pt idx="4">
                  <c:v>145333</c:v>
                </c:pt>
              </c:numCache>
            </c:numRef>
          </c:val>
          <c:smooth val="0"/>
          <c:extLst>
            <c:ext xmlns:c16="http://schemas.microsoft.com/office/drawing/2014/chart" uri="{C3380CC4-5D6E-409C-BE32-E72D297353CC}">
              <c16:uniqueId val="{00000001-78E8-4E02-A9F5-9EB291B931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9.75</c:v>
                </c:pt>
                <c:pt idx="1">
                  <c:v>9.49</c:v>
                </c:pt>
                <c:pt idx="2">
                  <c:v>8.36</c:v>
                </c:pt>
                <c:pt idx="3">
                  <c:v>7.58</c:v>
                </c:pt>
                <c:pt idx="4">
                  <c:v>9.81</c:v>
                </c:pt>
              </c:numCache>
            </c:numRef>
          </c:val>
          <c:extLst>
            <c:ext xmlns:c16="http://schemas.microsoft.com/office/drawing/2014/chart" uri="{C3380CC4-5D6E-409C-BE32-E72D297353CC}">
              <c16:uniqueId val="{00000000-692A-41E2-A261-39DE05B29D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44.54</c:v>
                </c:pt>
                <c:pt idx="1">
                  <c:v>45.37</c:v>
                </c:pt>
                <c:pt idx="2">
                  <c:v>45.56</c:v>
                </c:pt>
                <c:pt idx="3">
                  <c:v>44.24</c:v>
                </c:pt>
                <c:pt idx="4">
                  <c:v>42.02</c:v>
                </c:pt>
              </c:numCache>
            </c:numRef>
          </c:val>
          <c:extLst>
            <c:ext xmlns:c16="http://schemas.microsoft.com/office/drawing/2014/chart" uri="{C3380CC4-5D6E-409C-BE32-E72D297353CC}">
              <c16:uniqueId val="{00000001-692A-41E2-A261-39DE05B29D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1.06</c:v>
                </c:pt>
                <c:pt idx="1">
                  <c:v>-0.39</c:v>
                </c:pt>
                <c:pt idx="2">
                  <c:v>-1.1200000000000001</c:v>
                </c:pt>
                <c:pt idx="3">
                  <c:v>-0.98</c:v>
                </c:pt>
                <c:pt idx="4">
                  <c:v>2.73</c:v>
                </c:pt>
              </c:numCache>
            </c:numRef>
          </c:val>
          <c:smooth val="0"/>
          <c:extLst>
            <c:ext xmlns:c16="http://schemas.microsoft.com/office/drawing/2014/chart" uri="{C3380CC4-5D6E-409C-BE32-E72D297353CC}">
              <c16:uniqueId val="{00000002-692A-41E2-A261-39DE05B29D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0.37</c:v>
                </c:pt>
                <c:pt idx="2">
                  <c:v>#N/A</c:v>
                </c:pt>
                <c:pt idx="3">
                  <c:v>0.24</c:v>
                </c:pt>
                <c:pt idx="4">
                  <c:v>#N/A</c:v>
                </c:pt>
                <c:pt idx="5">
                  <c:v>0.13</c:v>
                </c:pt>
                <c:pt idx="6">
                  <c:v>#N/A</c:v>
                </c:pt>
                <c:pt idx="7">
                  <c:v>1.26</c:v>
                </c:pt>
                <c:pt idx="8">
                  <c:v>0</c:v>
                </c:pt>
                <c:pt idx="9">
                  <c:v>0</c:v>
                </c:pt>
              </c:numCache>
            </c:numRef>
          </c:val>
          <c:extLst>
            <c:ext xmlns:c16="http://schemas.microsoft.com/office/drawing/2014/chart" uri="{C3380CC4-5D6E-409C-BE32-E72D297353CC}">
              <c16:uniqueId val="{00000000-CCAA-406A-95EF-C04F537352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AA-406A-95EF-C04F537352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CAA-406A-95EF-C04F5373526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CAA-406A-95EF-C04F5373526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CCAA-406A-95EF-C04F5373526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0.82</c:v>
                </c:pt>
                <c:pt idx="2">
                  <c:v>#N/A</c:v>
                </c:pt>
                <c:pt idx="3">
                  <c:v>0.38</c:v>
                </c:pt>
                <c:pt idx="4">
                  <c:v>#N/A</c:v>
                </c:pt>
                <c:pt idx="5">
                  <c:v>0.3</c:v>
                </c:pt>
                <c:pt idx="6">
                  <c:v>#N/A</c:v>
                </c:pt>
                <c:pt idx="7">
                  <c:v>0.33</c:v>
                </c:pt>
                <c:pt idx="8">
                  <c:v>#N/A</c:v>
                </c:pt>
                <c:pt idx="9">
                  <c:v>0.31</c:v>
                </c:pt>
              </c:numCache>
            </c:numRef>
          </c:val>
          <c:extLst>
            <c:ext xmlns:c16="http://schemas.microsoft.com/office/drawing/2014/chart" uri="{C3380CC4-5D6E-409C-BE32-E72D297353CC}">
              <c16:uniqueId val="{00000005-CCAA-406A-95EF-C04F5373526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1.04</c:v>
                </c:pt>
              </c:numCache>
            </c:numRef>
          </c:val>
          <c:extLst>
            <c:ext xmlns:c16="http://schemas.microsoft.com/office/drawing/2014/chart" uri="{C3380CC4-5D6E-409C-BE32-E72D297353CC}">
              <c16:uniqueId val="{00000006-CCAA-406A-95EF-C04F5373526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9.6300000000000008</c:v>
                </c:pt>
                <c:pt idx="2">
                  <c:v>#N/A</c:v>
                </c:pt>
                <c:pt idx="3">
                  <c:v>9.9600000000000009</c:v>
                </c:pt>
                <c:pt idx="4">
                  <c:v>#N/A</c:v>
                </c:pt>
                <c:pt idx="5">
                  <c:v>9.4600000000000009</c:v>
                </c:pt>
                <c:pt idx="6">
                  <c:v>#N/A</c:v>
                </c:pt>
                <c:pt idx="7">
                  <c:v>8.89</c:v>
                </c:pt>
                <c:pt idx="8">
                  <c:v>#N/A</c:v>
                </c:pt>
                <c:pt idx="9">
                  <c:v>8.2799999999999994</c:v>
                </c:pt>
              </c:numCache>
            </c:numRef>
          </c:val>
          <c:extLst>
            <c:ext xmlns:c16="http://schemas.microsoft.com/office/drawing/2014/chart" uri="{C3380CC4-5D6E-409C-BE32-E72D297353CC}">
              <c16:uniqueId val="{00000007-CCAA-406A-95EF-C04F5373526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9.74</c:v>
                </c:pt>
                <c:pt idx="2">
                  <c:v>#N/A</c:v>
                </c:pt>
                <c:pt idx="3">
                  <c:v>9.48</c:v>
                </c:pt>
                <c:pt idx="4">
                  <c:v>#N/A</c:v>
                </c:pt>
                <c:pt idx="5">
                  <c:v>8.35</c:v>
                </c:pt>
                <c:pt idx="6">
                  <c:v>#N/A</c:v>
                </c:pt>
                <c:pt idx="7">
                  <c:v>7.58</c:v>
                </c:pt>
                <c:pt idx="8">
                  <c:v>#N/A</c:v>
                </c:pt>
                <c:pt idx="9">
                  <c:v>9.81</c:v>
                </c:pt>
              </c:numCache>
            </c:numRef>
          </c:val>
          <c:extLst>
            <c:ext xmlns:c16="http://schemas.microsoft.com/office/drawing/2014/chart" uri="{C3380CC4-5D6E-409C-BE32-E72D297353CC}">
              <c16:uniqueId val="{00000008-CCAA-406A-95EF-C04F53735268}"/>
            </c:ext>
          </c:extLst>
        </c:ser>
        <c:ser>
          <c:idx val="9"/>
          <c:order val="9"/>
          <c:tx>
            <c:strRef>
              <c:f>データシート!$A$36</c:f>
              <c:strCache>
                <c:ptCount val="1"/>
                <c:pt idx="0">
                  <c:v>介護保険事業特別会計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1.73</c:v>
                </c:pt>
                <c:pt idx="2">
                  <c:v>#N/A</c:v>
                </c:pt>
                <c:pt idx="3">
                  <c:v>1.48</c:v>
                </c:pt>
                <c:pt idx="4">
                  <c:v>#N/A</c:v>
                </c:pt>
                <c:pt idx="5">
                  <c:v>0.18</c:v>
                </c:pt>
                <c:pt idx="6">
                  <c:v>#N/A</c:v>
                </c:pt>
                <c:pt idx="7">
                  <c:v>0.76</c:v>
                </c:pt>
                <c:pt idx="8">
                  <c:v>5.95</c:v>
                </c:pt>
                <c:pt idx="9">
                  <c:v>#N/A</c:v>
                </c:pt>
              </c:numCache>
            </c:numRef>
          </c:val>
          <c:extLst>
            <c:ext xmlns:c16="http://schemas.microsoft.com/office/drawing/2014/chart" uri="{C3380CC4-5D6E-409C-BE32-E72D297353CC}">
              <c16:uniqueId val="{00000009-CCAA-406A-95EF-C04F537352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561</c:v>
                </c:pt>
                <c:pt idx="5">
                  <c:v>550</c:v>
                </c:pt>
                <c:pt idx="8">
                  <c:v>546</c:v>
                </c:pt>
                <c:pt idx="11">
                  <c:v>550</c:v>
                </c:pt>
                <c:pt idx="14">
                  <c:v>553</c:v>
                </c:pt>
              </c:numCache>
            </c:numRef>
          </c:val>
          <c:extLst>
            <c:ext xmlns:c16="http://schemas.microsoft.com/office/drawing/2014/chart" uri="{C3380CC4-5D6E-409C-BE32-E72D297353CC}">
              <c16:uniqueId val="{00000000-4726-43A7-B115-8DEABB9A66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26-43A7-B115-8DEABB9A66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2</c:v>
                </c:pt>
                <c:pt idx="6">
                  <c:v>2</c:v>
                </c:pt>
                <c:pt idx="9">
                  <c:v>2</c:v>
                </c:pt>
                <c:pt idx="12">
                  <c:v>1</c:v>
                </c:pt>
              </c:numCache>
            </c:numRef>
          </c:val>
          <c:extLst>
            <c:ext xmlns:c16="http://schemas.microsoft.com/office/drawing/2014/chart" uri="{C3380CC4-5D6E-409C-BE32-E72D297353CC}">
              <c16:uniqueId val="{00000002-4726-43A7-B115-8DEABB9A66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c:v>
                </c:pt>
                <c:pt idx="3">
                  <c:v>19</c:v>
                </c:pt>
                <c:pt idx="6">
                  <c:v>17</c:v>
                </c:pt>
                <c:pt idx="9">
                  <c:v>15</c:v>
                </c:pt>
                <c:pt idx="12">
                  <c:v>24</c:v>
                </c:pt>
              </c:numCache>
            </c:numRef>
          </c:val>
          <c:extLst>
            <c:ext xmlns:c16="http://schemas.microsoft.com/office/drawing/2014/chart" uri="{C3380CC4-5D6E-409C-BE32-E72D297353CC}">
              <c16:uniqueId val="{00000003-4726-43A7-B115-8DEABB9A66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199</c:v>
                </c:pt>
                <c:pt idx="3">
                  <c:v>179</c:v>
                </c:pt>
                <c:pt idx="6">
                  <c:v>188</c:v>
                </c:pt>
                <c:pt idx="9">
                  <c:v>201</c:v>
                </c:pt>
                <c:pt idx="12">
                  <c:v>119</c:v>
                </c:pt>
              </c:numCache>
            </c:numRef>
          </c:val>
          <c:extLst>
            <c:ext xmlns:c16="http://schemas.microsoft.com/office/drawing/2014/chart" uri="{C3380CC4-5D6E-409C-BE32-E72D297353CC}">
              <c16:uniqueId val="{00000004-4726-43A7-B115-8DEABB9A66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26-43A7-B115-8DEABB9A66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26-43A7-B115-8DEABB9A66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399</c:v>
                </c:pt>
                <c:pt idx="3">
                  <c:v>372</c:v>
                </c:pt>
                <c:pt idx="6">
                  <c:v>381</c:v>
                </c:pt>
                <c:pt idx="9">
                  <c:v>399</c:v>
                </c:pt>
                <c:pt idx="12">
                  <c:v>387</c:v>
                </c:pt>
              </c:numCache>
            </c:numRef>
          </c:val>
          <c:extLst>
            <c:ext xmlns:c16="http://schemas.microsoft.com/office/drawing/2014/chart" uri="{C3380CC4-5D6E-409C-BE32-E72D297353CC}">
              <c16:uniqueId val="{00000007-4726-43A7-B115-8DEABB9A66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59</c:v>
                </c:pt>
                <c:pt idx="2">
                  <c:v>#N/A</c:v>
                </c:pt>
                <c:pt idx="3">
                  <c:v>#N/A</c:v>
                </c:pt>
                <c:pt idx="4">
                  <c:v>22</c:v>
                </c:pt>
                <c:pt idx="5">
                  <c:v>#N/A</c:v>
                </c:pt>
                <c:pt idx="6">
                  <c:v>#N/A</c:v>
                </c:pt>
                <c:pt idx="7">
                  <c:v>42</c:v>
                </c:pt>
                <c:pt idx="8">
                  <c:v>#N/A</c:v>
                </c:pt>
                <c:pt idx="9">
                  <c:v>#N/A</c:v>
                </c:pt>
                <c:pt idx="10">
                  <c:v>67</c:v>
                </c:pt>
                <c:pt idx="11">
                  <c:v>#N/A</c:v>
                </c:pt>
                <c:pt idx="12">
                  <c:v>#N/A</c:v>
                </c:pt>
                <c:pt idx="13">
                  <c:v>-22</c:v>
                </c:pt>
                <c:pt idx="14">
                  <c:v>#N/A</c:v>
                </c:pt>
              </c:numCache>
            </c:numRef>
          </c:val>
          <c:smooth val="0"/>
          <c:extLst>
            <c:ext xmlns:c16="http://schemas.microsoft.com/office/drawing/2014/chart" uri="{C3380CC4-5D6E-409C-BE32-E72D297353CC}">
              <c16:uniqueId val="{00000008-4726-43A7-B115-8DEABB9A66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4907</c:v>
                </c:pt>
                <c:pt idx="5">
                  <c:v>4698</c:v>
                </c:pt>
                <c:pt idx="8">
                  <c:v>4689</c:v>
                </c:pt>
                <c:pt idx="11">
                  <c:v>4494</c:v>
                </c:pt>
                <c:pt idx="14">
                  <c:v>4388</c:v>
                </c:pt>
              </c:numCache>
            </c:numRef>
          </c:val>
          <c:extLst>
            <c:ext xmlns:c16="http://schemas.microsoft.com/office/drawing/2014/chart" uri="{C3380CC4-5D6E-409C-BE32-E72D297353CC}">
              <c16:uniqueId val="{00000000-0F6A-4FA4-8CC0-F1086B7457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F6A-4FA4-8CC0-F1086B7457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2088</c:v>
                </c:pt>
                <c:pt idx="5">
                  <c:v>2182</c:v>
                </c:pt>
                <c:pt idx="8">
                  <c:v>2307</c:v>
                </c:pt>
                <c:pt idx="11">
                  <c:v>2401</c:v>
                </c:pt>
                <c:pt idx="14">
                  <c:v>2541</c:v>
                </c:pt>
              </c:numCache>
            </c:numRef>
          </c:val>
          <c:extLst>
            <c:ext xmlns:c16="http://schemas.microsoft.com/office/drawing/2014/chart" uri="{C3380CC4-5D6E-409C-BE32-E72D297353CC}">
              <c16:uniqueId val="{00000002-0F6A-4FA4-8CC0-F1086B7457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6A-4FA4-8CC0-F1086B7457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6A-4FA4-8CC0-F1086B7457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6A-4FA4-8CC0-F1086B7457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683</c:v>
                </c:pt>
                <c:pt idx="3">
                  <c:v>662</c:v>
                </c:pt>
                <c:pt idx="6">
                  <c:v>654</c:v>
                </c:pt>
                <c:pt idx="9">
                  <c:v>656</c:v>
                </c:pt>
                <c:pt idx="12">
                  <c:v>686</c:v>
                </c:pt>
              </c:numCache>
            </c:numRef>
          </c:val>
          <c:extLst>
            <c:ext xmlns:c16="http://schemas.microsoft.com/office/drawing/2014/chart" uri="{C3380CC4-5D6E-409C-BE32-E72D297353CC}">
              <c16:uniqueId val="{00000006-0F6A-4FA4-8CC0-F1086B7457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104</c:v>
                </c:pt>
                <c:pt idx="3">
                  <c:v>111</c:v>
                </c:pt>
                <c:pt idx="6">
                  <c:v>189</c:v>
                </c:pt>
                <c:pt idx="9">
                  <c:v>203</c:v>
                </c:pt>
                <c:pt idx="12">
                  <c:v>252</c:v>
                </c:pt>
              </c:numCache>
            </c:numRef>
          </c:val>
          <c:extLst>
            <c:ext xmlns:c16="http://schemas.microsoft.com/office/drawing/2014/chart" uri="{C3380CC4-5D6E-409C-BE32-E72D297353CC}">
              <c16:uniqueId val="{00000007-0F6A-4FA4-8CC0-F1086B7457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1884</c:v>
                </c:pt>
                <c:pt idx="3">
                  <c:v>1709</c:v>
                </c:pt>
                <c:pt idx="6">
                  <c:v>1592</c:v>
                </c:pt>
                <c:pt idx="9">
                  <c:v>1465</c:v>
                </c:pt>
                <c:pt idx="12">
                  <c:v>1228</c:v>
                </c:pt>
              </c:numCache>
            </c:numRef>
          </c:val>
          <c:extLst>
            <c:ext xmlns:c16="http://schemas.microsoft.com/office/drawing/2014/chart" uri="{C3380CC4-5D6E-409C-BE32-E72D297353CC}">
              <c16:uniqueId val="{00000008-0F6A-4FA4-8CC0-F1086B7457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c:v>
                </c:pt>
                <c:pt idx="3">
                  <c:v>5</c:v>
                </c:pt>
                <c:pt idx="6">
                  <c:v>2</c:v>
                </c:pt>
                <c:pt idx="9">
                  <c:v>1</c:v>
                </c:pt>
                <c:pt idx="12">
                  <c:v>0</c:v>
                </c:pt>
              </c:numCache>
            </c:numRef>
          </c:val>
          <c:extLst>
            <c:ext xmlns:c16="http://schemas.microsoft.com/office/drawing/2014/chart" uri="{C3380CC4-5D6E-409C-BE32-E72D297353CC}">
              <c16:uniqueId val="{00000009-0F6A-4FA4-8CC0-F1086B7457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2761</c:v>
                </c:pt>
                <c:pt idx="3">
                  <c:v>2935</c:v>
                </c:pt>
                <c:pt idx="6">
                  <c:v>2847</c:v>
                </c:pt>
                <c:pt idx="9">
                  <c:v>2929</c:v>
                </c:pt>
                <c:pt idx="12">
                  <c:v>2928</c:v>
                </c:pt>
              </c:numCache>
            </c:numRef>
          </c:val>
          <c:extLst>
            <c:ext xmlns:c16="http://schemas.microsoft.com/office/drawing/2014/chart" uri="{C3380CC4-5D6E-409C-BE32-E72D297353CC}">
              <c16:uniqueId val="{0000000A-0F6A-4FA4-8CC0-F1086B7457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F6A-4FA4-8CC0-F1086B7457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1077</c:v>
                </c:pt>
                <c:pt idx="1">
                  <c:v>1068</c:v>
                </c:pt>
                <c:pt idx="2">
                  <c:v>1071</c:v>
                </c:pt>
              </c:numCache>
            </c:numRef>
          </c:val>
          <c:extLst>
            <c:ext xmlns:c16="http://schemas.microsoft.com/office/drawing/2014/chart" uri="{C3380CC4-5D6E-409C-BE32-E72D297353CC}">
              <c16:uniqueId val="{00000000-4E55-4FC9-8F47-0BD2F6DF63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143</c:v>
                </c:pt>
                <c:pt idx="1">
                  <c:v>143</c:v>
                </c:pt>
                <c:pt idx="2">
                  <c:v>143</c:v>
                </c:pt>
              </c:numCache>
            </c:numRef>
          </c:val>
          <c:extLst>
            <c:ext xmlns:c16="http://schemas.microsoft.com/office/drawing/2014/chart" uri="{C3380CC4-5D6E-409C-BE32-E72D297353CC}">
              <c16:uniqueId val="{00000001-4E55-4FC9-8F47-0BD2F6DF63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848</c:v>
                </c:pt>
                <c:pt idx="1">
                  <c:v>935</c:v>
                </c:pt>
                <c:pt idx="2">
                  <c:v>1068</c:v>
                </c:pt>
              </c:numCache>
            </c:numRef>
          </c:val>
          <c:extLst>
            <c:ext xmlns:c16="http://schemas.microsoft.com/office/drawing/2014/chart" uri="{C3380CC4-5D6E-409C-BE32-E72D297353CC}">
              <c16:uniqueId val="{00000002-4E55-4FC9-8F47-0BD2F6DF63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起債の抑制及び平準化策を実施しているため、ほぼ横ばいで元利償還金は推移しているが、今後、昭和</a:t>
          </a:r>
          <a:r>
            <a:rPr kumimoji="1" lang="en-US" altLang="ja-JP" sz="1400">
              <a:solidFill>
                <a:sysClr val="windowText" lastClr="000000"/>
              </a:solidFill>
              <a:latin typeface="ＭＳ ゴシック" pitchFamily="49" charset="-128"/>
              <a:ea typeface="ＭＳ ゴシック" pitchFamily="49" charset="-128"/>
            </a:rPr>
            <a:t>50</a:t>
          </a:r>
          <a:r>
            <a:rPr kumimoji="1" lang="ja-JP" altLang="en-US" sz="1400">
              <a:solidFill>
                <a:sysClr val="windowText" lastClr="000000"/>
              </a:solidFill>
              <a:latin typeface="ＭＳ ゴシック" pitchFamily="49" charset="-128"/>
              <a:ea typeface="ＭＳ ゴシック" pitchFamily="49" charset="-128"/>
            </a:rPr>
            <a:t>年代に建設された学校教育施設の更新や</a:t>
          </a:r>
          <a:r>
            <a:rPr kumimoji="1" lang="en-US" altLang="ja-JP" sz="1400">
              <a:solidFill>
                <a:sysClr val="windowText" lastClr="000000"/>
              </a:solidFill>
              <a:latin typeface="ＭＳ ゴシック" pitchFamily="49" charset="-128"/>
              <a:ea typeface="ＭＳ ゴシック" pitchFamily="49" charset="-128"/>
            </a:rPr>
            <a:t>H10</a:t>
          </a:r>
          <a:r>
            <a:rPr kumimoji="1" lang="ja-JP" altLang="en-US" sz="1400">
              <a:solidFill>
                <a:sysClr val="windowText" lastClr="000000"/>
              </a:solidFill>
              <a:latin typeface="ＭＳ ゴシック" pitchFamily="49" charset="-128"/>
              <a:ea typeface="ＭＳ ゴシック" pitchFamily="49" charset="-128"/>
            </a:rPr>
            <a:t>年度までに集中的に実施した教育文化施設等の老朽化に伴う大規模改修や更新が必要となるため、実質公債比率の分子も増加する見込みである。算入公債費は、平成</a:t>
          </a:r>
          <a:r>
            <a:rPr kumimoji="1" lang="en-US" altLang="ja-JP" sz="1400">
              <a:solidFill>
                <a:sysClr val="windowText" lastClr="000000"/>
              </a:solidFill>
              <a:latin typeface="ＭＳ ゴシック" pitchFamily="49" charset="-128"/>
              <a:ea typeface="ＭＳ ゴシック" pitchFamily="49" charset="-128"/>
            </a:rPr>
            <a:t>18</a:t>
          </a:r>
          <a:r>
            <a:rPr kumimoji="1" lang="ja-JP" altLang="en-US" sz="1400">
              <a:solidFill>
                <a:sysClr val="windowText" lastClr="000000"/>
              </a:solidFill>
              <a:latin typeface="ＭＳ ゴシック" pitchFamily="49" charset="-128"/>
              <a:ea typeface="ＭＳ ゴシック" pitchFamily="49" charset="-128"/>
            </a:rPr>
            <a:t>年度に大規模な管渠工事が完了したことにより公営企業債の元利償還金に対する繰入金も減少傾向にあったが、今後、上水道を中心に老朽管の更新や処理場などの維持補修及び更新など公債費が増加する要因があり、また償還期間も長いため注意が必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ysClr val="windowText" lastClr="00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将来負担額については全体的には減少しているものの、組合等負担については、ごみ焼却処理施設の建設及び旧ごみ焼却処理施設の解体等に伴い繰入見込額が増加している。</a:t>
          </a:r>
        </a:p>
        <a:p>
          <a:r>
            <a:rPr kumimoji="1" lang="ja-JP" altLang="en-US" sz="1400">
              <a:solidFill>
                <a:sysClr val="windowText" lastClr="000000"/>
              </a:solidFill>
              <a:latin typeface="ＭＳ ゴシック" pitchFamily="49" charset="-128"/>
              <a:ea typeface="ＭＳ ゴシック" pitchFamily="49" charset="-128"/>
            </a:rPr>
            <a:t>　充当可能財源等は、基金の積み増しにより充当可能基金額は増加しているが、基準財政需要額算入見込額は微減となっており、注視が必要となっている。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その他の変化要因として、下水道事業特別会計が法適用の企業会計に移行したことに伴い、公営企業債等繰入見込額のの負担が減少している。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長野県中川村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・令和２年度末の基金残高は、一般会計で約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万円となっており、前年度から約１億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万円の増加となっている。これは、公共施設等整備基金に約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万円、災害対策基金に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万円、地域づくり基金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万円などの積立てをした一方で、福祉基金から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万円の取り崩しを行い、生活福祉資金貸付制度創設交付金の財源としたものが主な要因である。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・村税の減収などの不測の事態への対応に加え、老朽化した公共施設の更新整備や大規模改修など、今後の財政需要の増大にも適切に対応していけるように一定額を確保していく。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しかし、現在の基金残高では、短期的な歳入不足や災害などの緊急に不測の事態には十分な額を備えているが、長期的な財源不足が生じた場合には不足する恐れが高いことから、さらなる積立てや収入確保策に努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長期的な財政の持続可能性を見据えたうえで、各種施設の更新計画や長寿命化策を示した中長期計画に基づく予算編成により、村債や基金の適切な管理と公共施設の管理を行い、次世代へ負担を先延ばししない責任ある財政運営を堅持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①公共施設等整備基金　：将来における公共施設等の維持補修・整備に必要な費用の財源に充てる資金の積み立て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②地域医療確保対策基金：地域医療の確保対策に必要な費用の財源に充てる資金の積み立て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③福祉基金　　　　　　：福祉の向上、快適な生活環境の形成等を図る費用の財源に充てる資金の積み立て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④災害対策基金　　　　：災害予防対策、災害応急対策及び災害復旧に要する経費等の財源に充てる資金の積み立て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⑤美しい村づくり基金　：美しい村づくり事業、空き家対策事業等の推進に必要な費用の財源に充てる資金の積み立て</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①公共施設整備基金　　：長期計画に則った財政運営を行ったことにより約６千万円の積立てを実施。</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②地域医療確保対策基金：基金の利子分を積み立てたことにより前年度から５万円の増加となっている。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③福祉基金　　　　　　：介護保険事業特別会計操出金へ充てるため、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万円を取り崩したことにより減少。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④災害対策基金　　　　：長期計画に則った財政運営を行ったことにより約４千万円の積立てを実施。</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⑤美しい村づくり基金　：基金の見直しに伴う統廃合・新設による増加</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①公共施設等整備基金　：今後、昭和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年代以降に建設した学校や文化施設の老朽化に伴う建替えや大規模改修の課題が、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年代後半から顕在化して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くるため、毎年５千万円程度を積立て、予算規模の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である約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億円の残高を確保できるよう引き続き努めていく。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②地域医療確保対策基金：高度医療機器の整備などを含め、条件不利地域が医療の不利地域とならないよう１億円の残高を確保できるよう努めていく。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③福祉基金　　　　　　：高齢者や障がい者が住み慣れた地域で安心して生活ができる施策に活用するため１億５千万円の残高を確保できるよう努める。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④災害対策基金　　　　：昭和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1961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年）発生の三六災害級の大型豪雨災害に備えるため、２億円の残高を確保できるよう引き続き努めていく。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⑤美しい村づくり基金　：三遠南信自動車道やリニア中央新幹線開通を見据えた関係人口創出の取り組みを図れるよう積立てを行う。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財政構造改革として、歳入歳出両面にわたる取組を進めてきたが、そうした取組をしてもなお、解消できない財源不足額や、災害や国補正等の対応については、財源調整的な基金の取り崩し等により対応してきた。令和２年度においては、例年見込んでい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万円のみ積立てを行った。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景気後退による村税の減収や、東海地震や南海トラフ地震等甚大な被害の発生をもたらす大震災等不測の事態に備えるため、これまで同様、予算編成や予算執行における効率化及び健全財政の運営を着実に進め、最低でも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、予算規模の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である約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億円の残高を確保できるよう引き続き努めていく。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・令和２年度末の基金残高は約１億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万円となっており、基金の利子分を積み立てたことにより前年度から５万円の増加となっている。　</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金利変動等の公債費の償還リスクに備えるため、本村が実施している健全な財政運営を引き続き進め、日々の長期貸付等利率の変動状況をチェックし、リスクの高い村債については繰上げ償還の実施を引き続き検討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4,818
4,749
77.05
4,619,211
4,308,804
250,086
2,548,468
2,928,005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令和３年に公表された国勢調査で、村の人口は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4,649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人と５年前の同調査に比べ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人減少、比率にして▲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％となり、今後も減少傾向は続く見込みとなっている。さらに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歳以上の割合は５年前に比べ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％に達しており、それに伴い生産年齢人口も年々減少している。これら人口減少及び少子高齢化、また、これに伴う地域の担い手不足は、本村の存続にも関わる喫緊の課題となっている。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村では、第６次総合計画や第２期まち･ひと･しごと創生総合戦略及び過疎地域持続的発展計画などの長期計画を基本とし、課題である少子高齢化、地域力の維持、子育て支援、農地保全や農業などの地域資源を活かした村の魅力創生と商工業振興施策などに重点に置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DX</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など行政効率化を進める努ことにより財政健全化を図っていく。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xdr:cNvCxnSpPr/>
      </xdr:nvCxnSpPr>
      <xdr:spPr>
        <a:xfrm flipV="1">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61685</xdr:rowOff>
    </xdr:to>
    <xdr:cxnSp macro="">
      <xdr:nvCxnSpPr>
        <xdr:cNvPr id="79" name="直線コネクタ 78"/>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4432</xdr:rowOff>
    </xdr:from>
    <xdr:ext cx="762000" cy="259045"/>
    <xdr:sp macro="" textlink="">
      <xdr:nvSpPr>
        <xdr:cNvPr id="90" name="財政力該当値テキスト"/>
        <xdr:cNvSpPr txBox="1"/>
      </xdr:nvSpPr>
      <xdr:spPr>
        <a:xfrm>
          <a:off x="50419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92" name="テキスト ボックス 91"/>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99682</xdr:rowOff>
    </xdr:from>
    <xdr:ext cx="762000" cy="259045"/>
    <xdr:sp macro="" textlink="">
      <xdr:nvSpPr>
        <xdr:cNvPr id="94" name="テキスト ボックス 93"/>
        <xdr:cNvSpPr txBox="1"/>
      </xdr:nvSpPr>
      <xdr:spPr>
        <a:xfrm>
          <a:off x="2844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111172</xdr:rowOff>
    </xdr:from>
    <xdr:ext cx="762000" cy="259045"/>
    <xdr:sp macro="" textlink="">
      <xdr:nvSpPr>
        <xdr:cNvPr id="96" name="テキスト ボックス 95"/>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8" name="テキスト ボックス 97"/>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令和２年度決算では、経常収支比率が前年度比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75.2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比率を下げた主な要因は、特別交付税を含む交付税の増と公債費の減少によるところが大きい。一方で数値を押し上げる要因となっている公営企業会計や特別会計への基準内操出にあたる補助費が今後、比率を押し上げる要因になってくる可能性が高い。対策として、公営企業である下水道事業においては、更なる水洗化率と使用料徴収率の向上を図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DX</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化などの事務事業の見直し、近隣市町村との広域化などの検討を進め経営基盤の強化に取り組んでいく。国保・介護保険の特別事業においては、受給者の増加に伴い給付費も増加することから、予防事業を推進することにより受給者数及び給付費の減少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95250</xdr:rowOff>
    </xdr:to>
    <xdr:cxnSp macro="">
      <xdr:nvCxnSpPr>
        <xdr:cNvPr id="135" name="直線コネクタ 134"/>
        <xdr:cNvCxnSpPr/>
      </xdr:nvCxnSpPr>
      <xdr:spPr>
        <a:xfrm flipV="1">
          <a:off x="4114800" y="104571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61685</xdr:rowOff>
    </xdr:to>
    <xdr:cxnSp macro="">
      <xdr:nvCxnSpPr>
        <xdr:cNvPr id="138" name="直線コネクタ 137"/>
        <xdr:cNvCxnSpPr/>
      </xdr:nvCxnSpPr>
      <xdr:spPr>
        <a:xfrm flipV="1">
          <a:off x="3225800" y="1055370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122827</xdr:rowOff>
    </xdr:from>
    <xdr:to>
      <xdr:col>15</xdr:col>
      <xdr:colOff>82550</xdr:colOff>
      <xdr:row>62</xdr:row>
      <xdr:rowOff>61685</xdr:rowOff>
    </xdr:to>
    <xdr:cxnSp macro="">
      <xdr:nvCxnSpPr>
        <xdr:cNvPr id="141" name="直線コネクタ 140"/>
        <xdr:cNvCxnSpPr/>
      </xdr:nvCxnSpPr>
      <xdr:spPr>
        <a:xfrm>
          <a:off x="2336800" y="10581277"/>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61</xdr:row>
      <xdr:rowOff>122827</xdr:rowOff>
    </xdr:to>
    <xdr:cxnSp macro="">
      <xdr:nvCxnSpPr>
        <xdr:cNvPr id="144" name="直線コネクタ 143"/>
        <xdr:cNvCxnSpPr/>
      </xdr:nvCxnSpPr>
      <xdr:spPr>
        <a:xfrm>
          <a:off x="1447800" y="1057783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4" name="楕円 153"/>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5"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6" name="楕円 155"/>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7" name="テキスト ボックス 156"/>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10885</xdr:rowOff>
    </xdr:from>
    <xdr:to>
      <xdr:col>15</xdr:col>
      <xdr:colOff>133350</xdr:colOff>
      <xdr:row>62</xdr:row>
      <xdr:rowOff>112485</xdr:rowOff>
    </xdr:to>
    <xdr:sp macro="" textlink="">
      <xdr:nvSpPr>
        <xdr:cNvPr id="158" name="楕円 157"/>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59" name="テキスト ボックス 158"/>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72027</xdr:rowOff>
    </xdr:from>
    <xdr:to>
      <xdr:col>11</xdr:col>
      <xdr:colOff>82550</xdr:colOff>
      <xdr:row>62</xdr:row>
      <xdr:rowOff>2177</xdr:rowOff>
    </xdr:to>
    <xdr:sp macro="" textlink="">
      <xdr:nvSpPr>
        <xdr:cNvPr id="160" name="楕円 159"/>
        <xdr:cNvSpPr/>
      </xdr:nvSpPr>
      <xdr:spPr>
        <a:xfrm>
          <a:off x="2286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12354</xdr:rowOff>
    </xdr:from>
    <xdr:ext cx="762000" cy="259045"/>
    <xdr:sp macro="" textlink="">
      <xdr:nvSpPr>
        <xdr:cNvPr id="161" name="テキスト ボックス 160"/>
        <xdr:cNvSpPr txBox="1"/>
      </xdr:nvSpPr>
      <xdr:spPr>
        <a:xfrm>
          <a:off x="1955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62" name="楕円 161"/>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63" name="テキスト ボックス 162"/>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[244,396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人口一人当たりの人件費・物件費は類似団体平均を下回っている。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当村では、平成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年度から一部の公共用施設について指定管理者制度を導入し職員・委託費の軽減及び施設の利活用の促進を図っている。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また、事務経費については、加除法規などの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Web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化、事務消耗品や受信料等の一括支払い等により経費節減に努めており、さらに大規模施設の高圧電気料について、平成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年度からプロバイダーを通じて入札を実施し、最低価格を提示した事業者から電力供給を行い、高圧電力使用の５施設で年間約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万円（中電比）の節減を図っている。今後低圧電力についても同様に供給先の見直しを進めていく。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80" name="直線コネクタ 179"/>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81" name="テキスト ボックス 180"/>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82" name="直線コネクタ 181"/>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3" name="テキスト ボックス 182"/>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4" name="直線コネクタ 183"/>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5" name="テキスト ボックス 184"/>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8" name="直線コネクタ 187"/>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9" name="テキスト ボックス 188"/>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90" name="直線コネクタ 18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91" name="テキスト ボックス 19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92" name="直線コネクタ 191"/>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3" name="テキスト ボックス 192"/>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4" name="直線コネクタ 19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46498</xdr:rowOff>
    </xdr:from>
    <xdr:to>
      <xdr:col>23</xdr:col>
      <xdr:colOff>133350</xdr:colOff>
      <xdr:row>89</xdr:row>
      <xdr:rowOff>43942</xdr:rowOff>
    </xdr:to>
    <xdr:cxnSp macro="">
      <xdr:nvCxnSpPr>
        <xdr:cNvPr id="196" name="直線コネクタ 195"/>
        <xdr:cNvCxnSpPr/>
      </xdr:nvCxnSpPr>
      <xdr:spPr>
        <a:xfrm flipV="1">
          <a:off x="4953000" y="13933948"/>
          <a:ext cx="0" cy="1369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16019</xdr:rowOff>
    </xdr:from>
    <xdr:ext cx="762000" cy="259045"/>
    <xdr:sp macro="" textlink="">
      <xdr:nvSpPr>
        <xdr:cNvPr id="197" name="人件費・物件費等の状況最小値テキスト"/>
        <xdr:cNvSpPr txBox="1"/>
      </xdr:nvSpPr>
      <xdr:spPr>
        <a:xfrm>
          <a:off x="5041900" y="1527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43942</xdr:rowOff>
    </xdr:from>
    <xdr:to>
      <xdr:col>24</xdr:col>
      <xdr:colOff>12700</xdr:colOff>
      <xdr:row>89</xdr:row>
      <xdr:rowOff>43942</xdr:rowOff>
    </xdr:to>
    <xdr:cxnSp macro="">
      <xdr:nvCxnSpPr>
        <xdr:cNvPr id="198" name="直線コネクタ 197"/>
        <xdr:cNvCxnSpPr/>
      </xdr:nvCxnSpPr>
      <xdr:spPr>
        <a:xfrm>
          <a:off x="4864100" y="153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132875</xdr:rowOff>
    </xdr:from>
    <xdr:ext cx="762000" cy="259045"/>
    <xdr:sp macro="" textlink="">
      <xdr:nvSpPr>
        <xdr:cNvPr id="199" name="人件費・物件費等の状況最大値テキスト"/>
        <xdr:cNvSpPr txBox="1"/>
      </xdr:nvSpPr>
      <xdr:spPr>
        <a:xfrm>
          <a:off x="5041900" y="1367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46498</xdr:rowOff>
    </xdr:from>
    <xdr:to>
      <xdr:col>24</xdr:col>
      <xdr:colOff>12700</xdr:colOff>
      <xdr:row>81</xdr:row>
      <xdr:rowOff>46498</xdr:rowOff>
    </xdr:to>
    <xdr:cxnSp macro="">
      <xdr:nvCxnSpPr>
        <xdr:cNvPr id="200" name="直線コネクタ 199"/>
        <xdr:cNvCxnSpPr/>
      </xdr:nvCxnSpPr>
      <xdr:spPr>
        <a:xfrm>
          <a:off x="4864100" y="139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44751</xdr:rowOff>
    </xdr:from>
    <xdr:to>
      <xdr:col>23</xdr:col>
      <xdr:colOff>133350</xdr:colOff>
      <xdr:row>81</xdr:row>
      <xdr:rowOff>58395</xdr:rowOff>
    </xdr:to>
    <xdr:cxnSp macro="">
      <xdr:nvCxnSpPr>
        <xdr:cNvPr id="201" name="直線コネクタ 200"/>
        <xdr:cNvCxnSpPr/>
      </xdr:nvCxnSpPr>
      <xdr:spPr>
        <a:xfrm>
          <a:off x="4114800" y="13932201"/>
          <a:ext cx="838200" cy="1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32546</xdr:rowOff>
    </xdr:from>
    <xdr:ext cx="762000" cy="259045"/>
    <xdr:sp macro="" textlink="">
      <xdr:nvSpPr>
        <xdr:cNvPr id="202" name="人件費・物件費等の状況平均値テキスト"/>
        <xdr:cNvSpPr txBox="1"/>
      </xdr:nvSpPr>
      <xdr:spPr>
        <a:xfrm>
          <a:off x="5041900" y="1409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60469</xdr:rowOff>
    </xdr:from>
    <xdr:to>
      <xdr:col>23</xdr:col>
      <xdr:colOff>184150</xdr:colOff>
      <xdr:row>82</xdr:row>
      <xdr:rowOff>162069</xdr:rowOff>
    </xdr:to>
    <xdr:sp macro="" textlink="">
      <xdr:nvSpPr>
        <xdr:cNvPr id="203" name="フローチャート: 判断 202"/>
        <xdr:cNvSpPr/>
      </xdr:nvSpPr>
      <xdr:spPr>
        <a:xfrm>
          <a:off x="4902200" y="1411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34134</xdr:rowOff>
    </xdr:from>
    <xdr:to>
      <xdr:col>19</xdr:col>
      <xdr:colOff>133350</xdr:colOff>
      <xdr:row>81</xdr:row>
      <xdr:rowOff>44751</xdr:rowOff>
    </xdr:to>
    <xdr:cxnSp macro="">
      <xdr:nvCxnSpPr>
        <xdr:cNvPr id="204" name="直線コネクタ 203"/>
        <xdr:cNvCxnSpPr/>
      </xdr:nvCxnSpPr>
      <xdr:spPr>
        <a:xfrm>
          <a:off x="3225800" y="13921584"/>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21130</xdr:rowOff>
    </xdr:from>
    <xdr:to>
      <xdr:col>19</xdr:col>
      <xdr:colOff>184150</xdr:colOff>
      <xdr:row>82</xdr:row>
      <xdr:rowOff>122730</xdr:rowOff>
    </xdr:to>
    <xdr:sp macro="" textlink="">
      <xdr:nvSpPr>
        <xdr:cNvPr id="205" name="フローチャート: 判断 204"/>
        <xdr:cNvSpPr/>
      </xdr:nvSpPr>
      <xdr:spPr>
        <a:xfrm>
          <a:off x="4064000" y="1408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107507</xdr:rowOff>
    </xdr:from>
    <xdr:ext cx="736600" cy="259045"/>
    <xdr:sp macro="" textlink="">
      <xdr:nvSpPr>
        <xdr:cNvPr id="206" name="テキスト ボックス 205"/>
        <xdr:cNvSpPr txBox="1"/>
      </xdr:nvSpPr>
      <xdr:spPr>
        <a:xfrm>
          <a:off x="3733800" y="14166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28763</xdr:rowOff>
    </xdr:from>
    <xdr:to>
      <xdr:col>15</xdr:col>
      <xdr:colOff>82550</xdr:colOff>
      <xdr:row>81</xdr:row>
      <xdr:rowOff>34134</xdr:rowOff>
    </xdr:to>
    <xdr:cxnSp macro="">
      <xdr:nvCxnSpPr>
        <xdr:cNvPr id="207" name="直線コネクタ 206"/>
        <xdr:cNvCxnSpPr/>
      </xdr:nvCxnSpPr>
      <xdr:spPr>
        <a:xfrm>
          <a:off x="2336800" y="13916213"/>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11635</xdr:rowOff>
    </xdr:from>
    <xdr:to>
      <xdr:col>15</xdr:col>
      <xdr:colOff>133350</xdr:colOff>
      <xdr:row>82</xdr:row>
      <xdr:rowOff>113235</xdr:rowOff>
    </xdr:to>
    <xdr:sp macro="" textlink="">
      <xdr:nvSpPr>
        <xdr:cNvPr id="208" name="フローチャート: 判断 207"/>
        <xdr:cNvSpPr/>
      </xdr:nvSpPr>
      <xdr:spPr>
        <a:xfrm>
          <a:off x="3175000" y="140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98012</xdr:rowOff>
    </xdr:from>
    <xdr:ext cx="762000" cy="259045"/>
    <xdr:sp macro="" textlink="">
      <xdr:nvSpPr>
        <xdr:cNvPr id="209" name="テキスト ボックス 208"/>
        <xdr:cNvSpPr txBox="1"/>
      </xdr:nvSpPr>
      <xdr:spPr>
        <a:xfrm>
          <a:off x="2844800" y="1415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15976</xdr:rowOff>
    </xdr:from>
    <xdr:to>
      <xdr:col>11</xdr:col>
      <xdr:colOff>31750</xdr:colOff>
      <xdr:row>81</xdr:row>
      <xdr:rowOff>28763</xdr:rowOff>
    </xdr:to>
    <xdr:cxnSp macro="">
      <xdr:nvCxnSpPr>
        <xdr:cNvPr id="210" name="直線コネクタ 209"/>
        <xdr:cNvCxnSpPr/>
      </xdr:nvCxnSpPr>
      <xdr:spPr>
        <a:xfrm>
          <a:off x="1447800" y="13903426"/>
          <a:ext cx="889000" cy="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5921</xdr:rowOff>
    </xdr:from>
    <xdr:to>
      <xdr:col>11</xdr:col>
      <xdr:colOff>82550</xdr:colOff>
      <xdr:row>82</xdr:row>
      <xdr:rowOff>107521</xdr:rowOff>
    </xdr:to>
    <xdr:sp macro="" textlink="">
      <xdr:nvSpPr>
        <xdr:cNvPr id="211" name="フローチャート: 判断 210"/>
        <xdr:cNvSpPr/>
      </xdr:nvSpPr>
      <xdr:spPr>
        <a:xfrm>
          <a:off x="2286000" y="1406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92298</xdr:rowOff>
    </xdr:from>
    <xdr:ext cx="762000" cy="259045"/>
    <xdr:sp macro="" textlink="">
      <xdr:nvSpPr>
        <xdr:cNvPr id="212" name="テキスト ボックス 211"/>
        <xdr:cNvSpPr txBox="1"/>
      </xdr:nvSpPr>
      <xdr:spPr>
        <a:xfrm>
          <a:off x="1955800" y="1415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xdr:rowOff>
    </xdr:from>
    <xdr:to>
      <xdr:col>7</xdr:col>
      <xdr:colOff>31750</xdr:colOff>
      <xdr:row>82</xdr:row>
      <xdr:rowOff>101634</xdr:rowOff>
    </xdr:to>
    <xdr:sp macro="" textlink="">
      <xdr:nvSpPr>
        <xdr:cNvPr id="213" name="フローチャート: 判断 212"/>
        <xdr:cNvSpPr/>
      </xdr:nvSpPr>
      <xdr:spPr>
        <a:xfrm>
          <a:off x="1397000" y="1405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86411</xdr:rowOff>
    </xdr:from>
    <xdr:ext cx="762000" cy="259045"/>
    <xdr:sp macro="" textlink="">
      <xdr:nvSpPr>
        <xdr:cNvPr id="214" name="テキスト ボックス 213"/>
        <xdr:cNvSpPr txBox="1"/>
      </xdr:nvSpPr>
      <xdr:spPr>
        <a:xfrm>
          <a:off x="1066800" y="1414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7595</xdr:rowOff>
    </xdr:from>
    <xdr:to>
      <xdr:col>23</xdr:col>
      <xdr:colOff>184150</xdr:colOff>
      <xdr:row>81</xdr:row>
      <xdr:rowOff>109195</xdr:rowOff>
    </xdr:to>
    <xdr:sp macro="" textlink="">
      <xdr:nvSpPr>
        <xdr:cNvPr id="220" name="楕円 219"/>
        <xdr:cNvSpPr/>
      </xdr:nvSpPr>
      <xdr:spPr>
        <a:xfrm>
          <a:off x="4902200" y="138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100322</xdr:rowOff>
    </xdr:from>
    <xdr:ext cx="762000" cy="259045"/>
    <xdr:sp macro="" textlink="">
      <xdr:nvSpPr>
        <xdr:cNvPr id="221" name="人件費・物件費等の状況該当値テキスト"/>
        <xdr:cNvSpPr txBox="1"/>
      </xdr:nvSpPr>
      <xdr:spPr>
        <a:xfrm>
          <a:off x="5041900" y="138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165401</xdr:rowOff>
    </xdr:from>
    <xdr:to>
      <xdr:col>19</xdr:col>
      <xdr:colOff>184150</xdr:colOff>
      <xdr:row>81</xdr:row>
      <xdr:rowOff>95551</xdr:rowOff>
    </xdr:to>
    <xdr:sp macro="" textlink="">
      <xdr:nvSpPr>
        <xdr:cNvPr id="222" name="楕円 221"/>
        <xdr:cNvSpPr/>
      </xdr:nvSpPr>
      <xdr:spPr>
        <a:xfrm>
          <a:off x="4064000" y="1388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105728</xdr:rowOff>
    </xdr:from>
    <xdr:ext cx="736600" cy="259045"/>
    <xdr:sp macro="" textlink="">
      <xdr:nvSpPr>
        <xdr:cNvPr id="223" name="テキスト ボックス 222"/>
        <xdr:cNvSpPr txBox="1"/>
      </xdr:nvSpPr>
      <xdr:spPr>
        <a:xfrm>
          <a:off x="3733800" y="1365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154784</xdr:rowOff>
    </xdr:from>
    <xdr:to>
      <xdr:col>15</xdr:col>
      <xdr:colOff>133350</xdr:colOff>
      <xdr:row>81</xdr:row>
      <xdr:rowOff>84934</xdr:rowOff>
    </xdr:to>
    <xdr:sp macro="" textlink="">
      <xdr:nvSpPr>
        <xdr:cNvPr id="224" name="楕円 223"/>
        <xdr:cNvSpPr/>
      </xdr:nvSpPr>
      <xdr:spPr>
        <a:xfrm>
          <a:off x="3175000" y="1387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95111</xdr:rowOff>
    </xdr:from>
    <xdr:ext cx="762000" cy="259045"/>
    <xdr:sp macro="" textlink="">
      <xdr:nvSpPr>
        <xdr:cNvPr id="225" name="テキスト ボックス 224"/>
        <xdr:cNvSpPr txBox="1"/>
      </xdr:nvSpPr>
      <xdr:spPr>
        <a:xfrm>
          <a:off x="2844800" y="1363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149413</xdr:rowOff>
    </xdr:from>
    <xdr:to>
      <xdr:col>11</xdr:col>
      <xdr:colOff>82550</xdr:colOff>
      <xdr:row>81</xdr:row>
      <xdr:rowOff>79563</xdr:rowOff>
    </xdr:to>
    <xdr:sp macro="" textlink="">
      <xdr:nvSpPr>
        <xdr:cNvPr id="226" name="楕円 225"/>
        <xdr:cNvSpPr/>
      </xdr:nvSpPr>
      <xdr:spPr>
        <a:xfrm>
          <a:off x="2286000" y="1386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89740</xdr:rowOff>
    </xdr:from>
    <xdr:ext cx="762000" cy="259045"/>
    <xdr:sp macro="" textlink="">
      <xdr:nvSpPr>
        <xdr:cNvPr id="227" name="テキスト ボックス 226"/>
        <xdr:cNvSpPr txBox="1"/>
      </xdr:nvSpPr>
      <xdr:spPr>
        <a:xfrm>
          <a:off x="1955800" y="1363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136626</xdr:rowOff>
    </xdr:from>
    <xdr:to>
      <xdr:col>7</xdr:col>
      <xdr:colOff>31750</xdr:colOff>
      <xdr:row>81</xdr:row>
      <xdr:rowOff>66776</xdr:rowOff>
    </xdr:to>
    <xdr:sp macro="" textlink="">
      <xdr:nvSpPr>
        <xdr:cNvPr id="228" name="楕円 227"/>
        <xdr:cNvSpPr/>
      </xdr:nvSpPr>
      <xdr:spPr>
        <a:xfrm>
          <a:off x="1397000" y="1385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76953</xdr:rowOff>
    </xdr:from>
    <xdr:ext cx="762000" cy="259045"/>
    <xdr:sp macro="" textlink="">
      <xdr:nvSpPr>
        <xdr:cNvPr id="229" name="テキスト ボックス 228"/>
        <xdr:cNvSpPr txBox="1"/>
      </xdr:nvSpPr>
      <xdr:spPr>
        <a:xfrm>
          <a:off x="1066800" y="1362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年度実施の給与構造見直しの中で一部国の見直しと差違があり類似団体平均を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た。それ以降は、類似団体平均をと１ポイント上下する状態が続いているが、いずれも国の給与水準を下回っており、今後も類似団体平均値とほぼ同水準で推移するよう各種手当や給与等の適正化に努めていく。</a:t>
          </a:r>
        </a:p>
        <a:p>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5" name="直線コネクタ 24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6" name="テキスト ボックス 24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4" name="直線コネクタ 253"/>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5"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6" name="直線コネクタ 255"/>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7"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8" name="直線コネクタ 257"/>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32702</xdr:rowOff>
    </xdr:from>
    <xdr:to>
      <xdr:col>81</xdr:col>
      <xdr:colOff>44450</xdr:colOff>
      <xdr:row>87</xdr:row>
      <xdr:rowOff>111125</xdr:rowOff>
    </xdr:to>
    <xdr:cxnSp macro="">
      <xdr:nvCxnSpPr>
        <xdr:cNvPr id="259" name="直線コネクタ 258"/>
        <xdr:cNvCxnSpPr/>
      </xdr:nvCxnSpPr>
      <xdr:spPr>
        <a:xfrm>
          <a:off x="16179800" y="14948852"/>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60"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1" name="フローチャート: 判断 260"/>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32702</xdr:rowOff>
    </xdr:from>
    <xdr:to>
      <xdr:col>77</xdr:col>
      <xdr:colOff>44450</xdr:colOff>
      <xdr:row>87</xdr:row>
      <xdr:rowOff>74930</xdr:rowOff>
    </xdr:to>
    <xdr:cxnSp macro="">
      <xdr:nvCxnSpPr>
        <xdr:cNvPr id="262" name="直線コネクタ 261"/>
        <xdr:cNvCxnSpPr/>
      </xdr:nvCxnSpPr>
      <xdr:spPr>
        <a:xfrm flipV="1">
          <a:off x="15290800" y="1494885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3" name="フローチャート: 判断 262"/>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4" name="テキスト ボックス 263"/>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74930</xdr:rowOff>
    </xdr:to>
    <xdr:cxnSp macro="">
      <xdr:nvCxnSpPr>
        <xdr:cNvPr id="265" name="直線コネクタ 264"/>
        <xdr:cNvCxnSpPr/>
      </xdr:nvCxnSpPr>
      <xdr:spPr>
        <a:xfrm>
          <a:off x="14401800" y="1499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6" name="フローチャート: 判断 265"/>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7" name="テキスト ボックス 266"/>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74930</xdr:rowOff>
    </xdr:to>
    <xdr:cxnSp macro="">
      <xdr:nvCxnSpPr>
        <xdr:cNvPr id="268" name="直線コネクタ 267"/>
        <xdr:cNvCxnSpPr/>
      </xdr:nvCxnSpPr>
      <xdr:spPr>
        <a:xfrm>
          <a:off x="13512800" y="149609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9" name="フローチャート: 判断 268"/>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70" name="テキスト ボックス 269"/>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1" name="フローチャート: 判断 270"/>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2" name="テキスト ボックス 271"/>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8" name="楕円 277"/>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9" name="給与水準   （国との比較）該当値テキスト"/>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153352</xdr:rowOff>
    </xdr:from>
    <xdr:to>
      <xdr:col>77</xdr:col>
      <xdr:colOff>95250</xdr:colOff>
      <xdr:row>87</xdr:row>
      <xdr:rowOff>83502</xdr:rowOff>
    </xdr:to>
    <xdr:sp macro="" textlink="">
      <xdr:nvSpPr>
        <xdr:cNvPr id="280" name="楕円 279"/>
        <xdr:cNvSpPr/>
      </xdr:nvSpPr>
      <xdr:spPr>
        <a:xfrm>
          <a:off x="16129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68279</xdr:rowOff>
    </xdr:from>
    <xdr:ext cx="736600" cy="259045"/>
    <xdr:sp macro="" textlink="">
      <xdr:nvSpPr>
        <xdr:cNvPr id="281" name="テキスト ボックス 280"/>
        <xdr:cNvSpPr txBox="1"/>
      </xdr:nvSpPr>
      <xdr:spPr>
        <a:xfrm>
          <a:off x="15798800" y="1498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82" name="楕円 281"/>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83" name="テキスト ボックス 282"/>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84" name="楕円 283"/>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85" name="テキスト ボックス 284"/>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165418</xdr:rowOff>
    </xdr:from>
    <xdr:to>
      <xdr:col>64</xdr:col>
      <xdr:colOff>152400</xdr:colOff>
      <xdr:row>87</xdr:row>
      <xdr:rowOff>95568</xdr:rowOff>
    </xdr:to>
    <xdr:sp macro="" textlink="">
      <xdr:nvSpPr>
        <xdr:cNvPr id="286" name="楕円 285"/>
        <xdr:cNvSpPr/>
      </xdr:nvSpPr>
      <xdr:spPr>
        <a:xfrm>
          <a:off x="13462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80345</xdr:rowOff>
    </xdr:from>
    <xdr:ext cx="762000" cy="259045"/>
    <xdr:sp macro="" textlink="">
      <xdr:nvSpPr>
        <xdr:cNvPr id="287" name="テキスト ボックス 286"/>
        <xdr:cNvSpPr txBox="1"/>
      </xdr:nvSpPr>
      <xdr:spPr>
        <a:xfrm>
          <a:off x="13131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昨年度に比べ若干増となっているが、この要因として会計年度任用職員制度の導入などがあげられる。また令和２年度の人件費に係る経常収支比率は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であるが、硬直化率が高いと言われる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％を大きく下回っている。令和２年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月には組織機構の見直しを実施し、適正な人員配置に向けた取り組みを進めている。今後、職員配置が必要な施設の精査や課数の適正化なども検討する必要がある。なお、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地方公務員法改正による職員の定年退職年齢引き上げに伴う役職定年制の導入で人事の硬直化を招かない取り組みも重要となる。条件不利地域であり、さらに人口が少なく職員数も限られる当村では、一人ひとりの職員に頼る割合が大きいため、人材に係る経費を単純にコストと捉えず社会投資として捉える視点を持つことが重要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4" name="直線コネクタ 313"/>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5"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6" name="直線コネクタ 315"/>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7"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8" name="直線コネクタ 317"/>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140500</xdr:rowOff>
    </xdr:from>
    <xdr:to>
      <xdr:col>81</xdr:col>
      <xdr:colOff>44450</xdr:colOff>
      <xdr:row>60</xdr:row>
      <xdr:rowOff>149669</xdr:rowOff>
    </xdr:to>
    <xdr:cxnSp macro="">
      <xdr:nvCxnSpPr>
        <xdr:cNvPr id="319" name="直線コネクタ 318"/>
        <xdr:cNvCxnSpPr/>
      </xdr:nvCxnSpPr>
      <xdr:spPr>
        <a:xfrm>
          <a:off x="16179800" y="10427500"/>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20"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1" name="フローチャート: 判断 320"/>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121679</xdr:rowOff>
    </xdr:from>
    <xdr:to>
      <xdr:col>77</xdr:col>
      <xdr:colOff>44450</xdr:colOff>
      <xdr:row>60</xdr:row>
      <xdr:rowOff>140500</xdr:rowOff>
    </xdr:to>
    <xdr:cxnSp macro="">
      <xdr:nvCxnSpPr>
        <xdr:cNvPr id="322" name="直線コネクタ 321"/>
        <xdr:cNvCxnSpPr/>
      </xdr:nvCxnSpPr>
      <xdr:spPr>
        <a:xfrm>
          <a:off x="15290800" y="10408679"/>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3" name="フローチャート: 判断 322"/>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4" name="テキスト ボックス 323"/>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121679</xdr:rowOff>
    </xdr:from>
    <xdr:to>
      <xdr:col>72</xdr:col>
      <xdr:colOff>203200</xdr:colOff>
      <xdr:row>60</xdr:row>
      <xdr:rowOff>130124</xdr:rowOff>
    </xdr:to>
    <xdr:cxnSp macro="">
      <xdr:nvCxnSpPr>
        <xdr:cNvPr id="325" name="直線コネクタ 324"/>
        <xdr:cNvCxnSpPr/>
      </xdr:nvCxnSpPr>
      <xdr:spPr>
        <a:xfrm flipV="1">
          <a:off x="14401800" y="10408679"/>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6" name="フローチャート: 判断 325"/>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7" name="テキスト ボックス 326"/>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115646</xdr:rowOff>
    </xdr:from>
    <xdr:to>
      <xdr:col>68</xdr:col>
      <xdr:colOff>152400</xdr:colOff>
      <xdr:row>60</xdr:row>
      <xdr:rowOff>130124</xdr:rowOff>
    </xdr:to>
    <xdr:cxnSp macro="">
      <xdr:nvCxnSpPr>
        <xdr:cNvPr id="328" name="直線コネクタ 327"/>
        <xdr:cNvCxnSpPr/>
      </xdr:nvCxnSpPr>
      <xdr:spPr>
        <a:xfrm>
          <a:off x="13512800" y="104026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9" name="フローチャート: 判断 328"/>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30" name="テキスト ボックス 329"/>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1" name="フローチャート: 判断 330"/>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2" name="テキスト ボックス 331"/>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98869</xdr:rowOff>
    </xdr:from>
    <xdr:to>
      <xdr:col>81</xdr:col>
      <xdr:colOff>95250</xdr:colOff>
      <xdr:row>61</xdr:row>
      <xdr:rowOff>29019</xdr:rowOff>
    </xdr:to>
    <xdr:sp macro="" textlink="">
      <xdr:nvSpPr>
        <xdr:cNvPr id="338" name="楕円 337"/>
        <xdr:cNvSpPr/>
      </xdr:nvSpPr>
      <xdr:spPr>
        <a:xfrm>
          <a:off x="16967200" y="1038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20146</xdr:rowOff>
    </xdr:from>
    <xdr:ext cx="762000" cy="259045"/>
    <xdr:sp macro="" textlink="">
      <xdr:nvSpPr>
        <xdr:cNvPr id="339" name="定員管理の状況該当値テキスト"/>
        <xdr:cNvSpPr txBox="1"/>
      </xdr:nvSpPr>
      <xdr:spPr>
        <a:xfrm>
          <a:off x="17106900" y="1030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89700</xdr:rowOff>
    </xdr:from>
    <xdr:to>
      <xdr:col>77</xdr:col>
      <xdr:colOff>95250</xdr:colOff>
      <xdr:row>61</xdr:row>
      <xdr:rowOff>19850</xdr:rowOff>
    </xdr:to>
    <xdr:sp macro="" textlink="">
      <xdr:nvSpPr>
        <xdr:cNvPr id="340" name="楕円 339"/>
        <xdr:cNvSpPr/>
      </xdr:nvSpPr>
      <xdr:spPr>
        <a:xfrm>
          <a:off x="16129000" y="103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30027</xdr:rowOff>
    </xdr:from>
    <xdr:ext cx="736600" cy="259045"/>
    <xdr:sp macro="" textlink="">
      <xdr:nvSpPr>
        <xdr:cNvPr id="341" name="テキスト ボックス 340"/>
        <xdr:cNvSpPr txBox="1"/>
      </xdr:nvSpPr>
      <xdr:spPr>
        <a:xfrm>
          <a:off x="15798800" y="1014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70879</xdr:rowOff>
    </xdr:from>
    <xdr:to>
      <xdr:col>73</xdr:col>
      <xdr:colOff>44450</xdr:colOff>
      <xdr:row>61</xdr:row>
      <xdr:rowOff>1029</xdr:rowOff>
    </xdr:to>
    <xdr:sp macro="" textlink="">
      <xdr:nvSpPr>
        <xdr:cNvPr id="342" name="楕円 341"/>
        <xdr:cNvSpPr/>
      </xdr:nvSpPr>
      <xdr:spPr>
        <a:xfrm>
          <a:off x="15240000" y="103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11206</xdr:rowOff>
    </xdr:from>
    <xdr:ext cx="762000" cy="259045"/>
    <xdr:sp macro="" textlink="">
      <xdr:nvSpPr>
        <xdr:cNvPr id="343" name="テキスト ボックス 342"/>
        <xdr:cNvSpPr txBox="1"/>
      </xdr:nvSpPr>
      <xdr:spPr>
        <a:xfrm>
          <a:off x="14909800" y="101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79324</xdr:rowOff>
    </xdr:from>
    <xdr:to>
      <xdr:col>68</xdr:col>
      <xdr:colOff>203200</xdr:colOff>
      <xdr:row>61</xdr:row>
      <xdr:rowOff>9474</xdr:rowOff>
    </xdr:to>
    <xdr:sp macro="" textlink="">
      <xdr:nvSpPr>
        <xdr:cNvPr id="344" name="楕円 343"/>
        <xdr:cNvSpPr/>
      </xdr:nvSpPr>
      <xdr:spPr>
        <a:xfrm>
          <a:off x="14351000" y="103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19651</xdr:rowOff>
    </xdr:from>
    <xdr:ext cx="762000" cy="259045"/>
    <xdr:sp macro="" textlink="">
      <xdr:nvSpPr>
        <xdr:cNvPr id="345" name="テキスト ボックス 344"/>
        <xdr:cNvSpPr txBox="1"/>
      </xdr:nvSpPr>
      <xdr:spPr>
        <a:xfrm>
          <a:off x="14020800" y="101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64846</xdr:rowOff>
    </xdr:from>
    <xdr:to>
      <xdr:col>64</xdr:col>
      <xdr:colOff>152400</xdr:colOff>
      <xdr:row>60</xdr:row>
      <xdr:rowOff>166446</xdr:rowOff>
    </xdr:to>
    <xdr:sp macro="" textlink="">
      <xdr:nvSpPr>
        <xdr:cNvPr id="346" name="楕円 345"/>
        <xdr:cNvSpPr/>
      </xdr:nvSpPr>
      <xdr:spPr>
        <a:xfrm>
          <a:off x="13462000" y="103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5173</xdr:rowOff>
    </xdr:from>
    <xdr:ext cx="762000" cy="259045"/>
    <xdr:sp macro="" textlink="">
      <xdr:nvSpPr>
        <xdr:cNvPr id="347" name="テキスト ボックス 346"/>
        <xdr:cNvSpPr txBox="1"/>
      </xdr:nvSpPr>
      <xdr:spPr>
        <a:xfrm>
          <a:off x="13131800" y="1012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公債費負担比率は前年度比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％となり、類似団体平均を下大幅に下回った。　</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主な要因として、過去に実施した大型事業（文化センター建設や下水道事業など）の公債費のピークが過ぎたことや、数年にわたって実施した地方債の繰上償還による地方債残高の負担軽減策が挙げられる。しか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間にわたり実施した下水道事業に係る起債の償還については、長期に渡り一般会計からの繰り出しに依存せざるを得ない状況が続くことから、更なる水洗化率と使用料徴収率の向上を図り、償還財源の確保策を進め、今後の老朽化した施設の大規模改修や建替えなど大型事業を行う際は、国県の補助金や交付金とセットで起債借入れを行うなど、できる限り公債費の抑制策と平準化策を併せて財政運営を行っていく。</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5" name="直線コネクタ 374"/>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8"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9" name="直線コネクタ 378"/>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81280</xdr:rowOff>
    </xdr:to>
    <xdr:cxnSp macro="">
      <xdr:nvCxnSpPr>
        <xdr:cNvPr id="380" name="直線コネクタ 379"/>
        <xdr:cNvCxnSpPr/>
      </xdr:nvCxnSpPr>
      <xdr:spPr>
        <a:xfrm flipV="1">
          <a:off x="16179800" y="670348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1"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2" name="フローチャート: 判断 381"/>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81280</xdr:rowOff>
    </xdr:to>
    <xdr:cxnSp macro="">
      <xdr:nvCxnSpPr>
        <xdr:cNvPr id="383" name="直線コネクタ 382"/>
        <xdr:cNvCxnSpPr/>
      </xdr:nvCxnSpPr>
      <xdr:spPr>
        <a:xfrm>
          <a:off x="15290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4" name="フローチャート: 判断 383"/>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5" name="テキスト ボックス 384"/>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81280</xdr:rowOff>
    </xdr:to>
    <xdr:cxnSp macro="">
      <xdr:nvCxnSpPr>
        <xdr:cNvPr id="386" name="直線コネクタ 385"/>
        <xdr:cNvCxnSpPr/>
      </xdr:nvCxnSpPr>
      <xdr:spPr>
        <a:xfrm flipV="1">
          <a:off x="14401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121496</xdr:rowOff>
    </xdr:to>
    <xdr:cxnSp macro="">
      <xdr:nvCxnSpPr>
        <xdr:cNvPr id="389" name="直線コネクタ 388"/>
        <xdr:cNvCxnSpPr/>
      </xdr:nvCxnSpPr>
      <xdr:spPr>
        <a:xfrm flipV="1">
          <a:off x="13512800" y="67678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0" name="フローチャート: 判断 38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1" name="テキスト ボックス 390"/>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2" name="フローチャート: 判断 39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3" name="テキスト ボックス 39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99" name="楕円 398"/>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154110</xdr:rowOff>
    </xdr:from>
    <xdr:ext cx="762000" cy="259045"/>
    <xdr:sp macro="" textlink="">
      <xdr:nvSpPr>
        <xdr:cNvPr id="400" name="公債費負担の状況該当値テキスト"/>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30480</xdr:rowOff>
    </xdr:from>
    <xdr:to>
      <xdr:col>77</xdr:col>
      <xdr:colOff>95250</xdr:colOff>
      <xdr:row>39</xdr:row>
      <xdr:rowOff>132080</xdr:rowOff>
    </xdr:to>
    <xdr:sp macro="" textlink="">
      <xdr:nvSpPr>
        <xdr:cNvPr id="401" name="楕円 400"/>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142257</xdr:rowOff>
    </xdr:from>
    <xdr:ext cx="736600" cy="259045"/>
    <xdr:sp macro="" textlink="">
      <xdr:nvSpPr>
        <xdr:cNvPr id="402" name="テキスト ボックス 401"/>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3" name="楕円 402"/>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4" name="テキスト ボックス 403"/>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5" name="楕円 404"/>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6" name="テキスト ボックス 405"/>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7" name="楕円 406"/>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8" name="テキスト ボックス 407"/>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に引き続き将来負担算定比率は、算定数値「無し」で類似団体平均値を大きく下回り、健全と判断される指標となっている。主な要因としては、過去に実施した大型事業（文化センター建設や下水道事業など）の公債費のピークが過ぎたこと、さらに数年にわたって実施した地方債の繰上償還による地方債残高の負担軽減策が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今後も、公債費等義務的経費の抑制及び平準化を中心とする財政運営を進め健全化に努める。</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7" name="直線コネクタ 436"/>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8"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9" name="直線コネクタ 438"/>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4,818
4,749
77.05
4,619,211
4,308,804
250,086
2,548,468
2,928,005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集中改革プランにより定数等について行政改革を行い、平成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年度以降は減少を続け、平成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年度からは類似団体平均を下回っている。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当村は条件不利地域であり、さらに人口が少なく職員数も限られることから、一人ひとりの職員に頼る割合が大きい。人材に係る経費を単純にコストと捉えず社会投資として捉える視点を持つことが重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85852</xdr:rowOff>
    </xdr:to>
    <xdr:cxnSp macro="">
      <xdr:nvCxnSpPr>
        <xdr:cNvPr id="64" name="直線コネクタ 63"/>
        <xdr:cNvCxnSpPr/>
      </xdr:nvCxnSpPr>
      <xdr:spPr>
        <a:xfrm flipV="1">
          <a:off x="3987800" y="62077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136144</xdr:rowOff>
    </xdr:to>
    <xdr:cxnSp macro="">
      <xdr:nvCxnSpPr>
        <xdr:cNvPr id="67" name="直線コネクタ 66"/>
        <xdr:cNvCxnSpPr/>
      </xdr:nvCxnSpPr>
      <xdr:spPr>
        <a:xfrm flipV="1">
          <a:off x="3098800" y="6258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136144</xdr:rowOff>
    </xdr:to>
    <xdr:cxnSp macro="">
      <xdr:nvCxnSpPr>
        <xdr:cNvPr id="70" name="直線コネクタ 69"/>
        <xdr:cNvCxnSpPr/>
      </xdr:nvCxnSpPr>
      <xdr:spPr>
        <a:xfrm>
          <a:off x="2209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113284</xdr:rowOff>
    </xdr:to>
    <xdr:cxnSp macro="">
      <xdr:nvCxnSpPr>
        <xdr:cNvPr id="73" name="直線コネクタ 72"/>
        <xdr:cNvCxnSpPr/>
      </xdr:nvCxnSpPr>
      <xdr:spPr>
        <a:xfrm flipV="1">
          <a:off x="1320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年度以降、公共用施設について指定管理者制度を導入し委託費の軽減を図っている。また、事務経費については、加除法規などの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Web</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化、事務消耗品や受信料等の一括支払い等により経費節減に努めている。さらに大規模施設の高圧電気料について、平成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年度からプロバイダーを通じて入札を実施し、最低価格を提示した事業者から電力供給を行い、高圧電力使用の５施設で年間約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万円（中電比）の節減を図っている。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21844</xdr:rowOff>
    </xdr:to>
    <xdr:cxnSp macro="">
      <xdr:nvCxnSpPr>
        <xdr:cNvPr id="122" name="直線コネクタ 121"/>
        <xdr:cNvCxnSpPr/>
      </xdr:nvCxnSpPr>
      <xdr:spPr>
        <a:xfrm flipV="1">
          <a:off x="15671800" y="2760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58420</xdr:rowOff>
    </xdr:to>
    <xdr:cxnSp macro="">
      <xdr:nvCxnSpPr>
        <xdr:cNvPr id="125" name="直線コネクタ 124"/>
        <xdr:cNvCxnSpPr/>
      </xdr:nvCxnSpPr>
      <xdr:spPr>
        <a:xfrm flipV="1">
          <a:off x="14782800" y="2765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44704</xdr:rowOff>
    </xdr:from>
    <xdr:to>
      <xdr:col>73</xdr:col>
      <xdr:colOff>180975</xdr:colOff>
      <xdr:row>16</xdr:row>
      <xdr:rowOff>58420</xdr:rowOff>
    </xdr:to>
    <xdr:cxnSp macro="">
      <xdr:nvCxnSpPr>
        <xdr:cNvPr id="128" name="直線コネクタ 127"/>
        <xdr:cNvCxnSpPr/>
      </xdr:nvCxnSpPr>
      <xdr:spPr>
        <a:xfrm>
          <a:off x="13893800" y="2787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26416</xdr:rowOff>
    </xdr:from>
    <xdr:to>
      <xdr:col>69</xdr:col>
      <xdr:colOff>92075</xdr:colOff>
      <xdr:row>16</xdr:row>
      <xdr:rowOff>44704</xdr:rowOff>
    </xdr:to>
    <xdr:cxnSp macro="">
      <xdr:nvCxnSpPr>
        <xdr:cNvPr id="131" name="直線コネクタ 130"/>
        <xdr:cNvCxnSpPr/>
      </xdr:nvCxnSpPr>
      <xdr:spPr>
        <a:xfrm>
          <a:off x="13004800" y="2769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137922</xdr:rowOff>
    </xdr:from>
    <xdr:to>
      <xdr:col>82</xdr:col>
      <xdr:colOff>158750</xdr:colOff>
      <xdr:row>16</xdr:row>
      <xdr:rowOff>68072</xdr:rowOff>
    </xdr:to>
    <xdr:sp macro="" textlink="">
      <xdr:nvSpPr>
        <xdr:cNvPr id="141" name="楕円 140"/>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154449</xdr:rowOff>
    </xdr:from>
    <xdr:ext cx="762000" cy="259045"/>
    <xdr:sp macro="" textlink="">
      <xdr:nvSpPr>
        <xdr:cNvPr id="142" name="物件費該当値テキスト"/>
        <xdr:cNvSpPr txBox="1"/>
      </xdr:nvSpPr>
      <xdr:spPr>
        <a:xfrm>
          <a:off x="16598900" y="255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3" name="楕円 142"/>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4" name="テキスト ボックス 143"/>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5" name="楕円 144"/>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6" name="テキスト ボックス 145"/>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165354</xdr:rowOff>
    </xdr:from>
    <xdr:to>
      <xdr:col>69</xdr:col>
      <xdr:colOff>142875</xdr:colOff>
      <xdr:row>16</xdr:row>
      <xdr:rowOff>95504</xdr:rowOff>
    </xdr:to>
    <xdr:sp macro="" textlink="">
      <xdr:nvSpPr>
        <xdr:cNvPr id="147" name="楕円 146"/>
        <xdr:cNvSpPr/>
      </xdr:nvSpPr>
      <xdr:spPr>
        <a:xfrm>
          <a:off x="13843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105681</xdr:rowOff>
    </xdr:from>
    <xdr:ext cx="762000" cy="259045"/>
    <xdr:sp macro="" textlink="">
      <xdr:nvSpPr>
        <xdr:cNvPr id="148" name="テキスト ボックス 147"/>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147066</xdr:rowOff>
    </xdr:from>
    <xdr:to>
      <xdr:col>65</xdr:col>
      <xdr:colOff>53975</xdr:colOff>
      <xdr:row>16</xdr:row>
      <xdr:rowOff>77216</xdr:rowOff>
    </xdr:to>
    <xdr:sp macro="" textlink="">
      <xdr:nvSpPr>
        <xdr:cNvPr id="149" name="楕円 148"/>
        <xdr:cNvSpPr/>
      </xdr:nvSpPr>
      <xdr:spPr>
        <a:xfrm>
          <a:off x="12954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87393</xdr:rowOff>
    </xdr:from>
    <xdr:ext cx="762000" cy="259045"/>
    <xdr:sp macro="" textlink="">
      <xdr:nvSpPr>
        <xdr:cNvPr id="150" name="テキスト ボックス 149"/>
        <xdr:cNvSpPr txBox="1"/>
      </xdr:nvSpPr>
      <xdr:spPr>
        <a:xfrm>
          <a:off x="12623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扶助費は年々増加しており、平成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類似団体を上回っている。令和元年度以降、福祉医療費給付や自立支援医療給付（重度利用サービス等）の増加など当該費目は今後も上昇傾向が続く見込みのため、適正な給付となるよう適正な資格審査を行いつつ、 住民が安心して暮らし続けられる村となるよう、福祉・扶助費に充分な額を確保できるようバランスのとれた財政運営を行っていく。　</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50800</xdr:rowOff>
    </xdr:to>
    <xdr:cxnSp macro="">
      <xdr:nvCxnSpPr>
        <xdr:cNvPr id="182" name="直線コネクタ 181"/>
        <xdr:cNvCxnSpPr/>
      </xdr:nvCxnSpPr>
      <xdr:spPr>
        <a:xfrm flipV="1">
          <a:off x="3987800" y="9766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50800</xdr:rowOff>
    </xdr:to>
    <xdr:cxnSp macro="">
      <xdr:nvCxnSpPr>
        <xdr:cNvPr id="185" name="直線コネクタ 184"/>
        <xdr:cNvCxnSpPr/>
      </xdr:nvCxnSpPr>
      <xdr:spPr>
        <a:xfrm>
          <a:off x="3098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56</xdr:row>
      <xdr:rowOff>165100</xdr:rowOff>
    </xdr:to>
    <xdr:cxnSp macro="">
      <xdr:nvCxnSpPr>
        <xdr:cNvPr id="188" name="直線コネクタ 187"/>
        <xdr:cNvCxnSpPr/>
      </xdr:nvCxnSpPr>
      <xdr:spPr>
        <a:xfrm>
          <a:off x="2209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146050</xdr:rowOff>
    </xdr:to>
    <xdr:cxnSp macro="">
      <xdr:nvCxnSpPr>
        <xdr:cNvPr id="191" name="直線コネクタ 190"/>
        <xdr:cNvCxnSpPr/>
      </xdr:nvCxnSpPr>
      <xdr:spPr>
        <a:xfrm>
          <a:off x="1320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1" name="楕円 200"/>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2"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3" name="楕円 202"/>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04" name="テキスト ボックス 203"/>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5" name="楕円 204"/>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6" name="テキスト ボックス 205"/>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7" name="楕円 206"/>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8" name="テキスト ボックス 207"/>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9" name="楕円 208"/>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0" name="テキスト ボックス 209"/>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その他分については、全国及び県平均を大きく上回っていたが、令和２年度に公共下水道事業及び農業集落排水事業が法適用の公営企業会計に移行したことで操出金が大幅減となり類似団体平均を下回った。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その他数値を上げる要因となる国保・介護保険事業会計への操出について、保険料の適正化や予防事業を推進することにより受給者数及び給付費の減少に努めていく。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56</xdr:row>
      <xdr:rowOff>115570</xdr:rowOff>
    </xdr:to>
    <xdr:cxnSp macro="">
      <xdr:nvCxnSpPr>
        <xdr:cNvPr id="242" name="直線コネクタ 241"/>
        <xdr:cNvCxnSpPr/>
      </xdr:nvCxnSpPr>
      <xdr:spPr>
        <a:xfrm flipV="1">
          <a:off x="15671800" y="9385300"/>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115570</xdr:rowOff>
    </xdr:from>
    <xdr:to>
      <xdr:col>78</xdr:col>
      <xdr:colOff>69850</xdr:colOff>
      <xdr:row>56</xdr:row>
      <xdr:rowOff>138430</xdr:rowOff>
    </xdr:to>
    <xdr:cxnSp macro="">
      <xdr:nvCxnSpPr>
        <xdr:cNvPr id="245" name="直線コネクタ 244"/>
        <xdr:cNvCxnSpPr/>
      </xdr:nvCxnSpPr>
      <xdr:spPr>
        <a:xfrm flipV="1">
          <a:off x="14782800" y="9716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138430</xdr:rowOff>
    </xdr:to>
    <xdr:cxnSp macro="">
      <xdr:nvCxnSpPr>
        <xdr:cNvPr id="248" name="直線コネクタ 247"/>
        <xdr:cNvCxnSpPr/>
      </xdr:nvCxnSpPr>
      <xdr:spPr>
        <a:xfrm>
          <a:off x="13893800" y="9728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134620</xdr:rowOff>
    </xdr:to>
    <xdr:cxnSp macro="">
      <xdr:nvCxnSpPr>
        <xdr:cNvPr id="251" name="直線コネクタ 250"/>
        <xdr:cNvCxnSpPr/>
      </xdr:nvCxnSpPr>
      <xdr:spPr>
        <a:xfrm flipV="1">
          <a:off x="13004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1" name="楕円 260"/>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62"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64770</xdr:rowOff>
    </xdr:from>
    <xdr:to>
      <xdr:col>78</xdr:col>
      <xdr:colOff>120650</xdr:colOff>
      <xdr:row>56</xdr:row>
      <xdr:rowOff>166370</xdr:rowOff>
    </xdr:to>
    <xdr:sp macro="" textlink="">
      <xdr:nvSpPr>
        <xdr:cNvPr id="263" name="楕円 262"/>
        <xdr:cNvSpPr/>
      </xdr:nvSpPr>
      <xdr:spPr>
        <a:xfrm>
          <a:off x="15621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151147</xdr:rowOff>
    </xdr:from>
    <xdr:ext cx="736600" cy="259045"/>
    <xdr:sp macro="" textlink="">
      <xdr:nvSpPr>
        <xdr:cNvPr id="264" name="テキスト ボックス 263"/>
        <xdr:cNvSpPr txBox="1"/>
      </xdr:nvSpPr>
      <xdr:spPr>
        <a:xfrm>
          <a:off x="15290800" y="975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87630</xdr:rowOff>
    </xdr:from>
    <xdr:to>
      <xdr:col>74</xdr:col>
      <xdr:colOff>31750</xdr:colOff>
      <xdr:row>57</xdr:row>
      <xdr:rowOff>17780</xdr:rowOff>
    </xdr:to>
    <xdr:sp macro="" textlink="">
      <xdr:nvSpPr>
        <xdr:cNvPr id="265" name="楕円 264"/>
        <xdr:cNvSpPr/>
      </xdr:nvSpPr>
      <xdr:spPr>
        <a:xfrm>
          <a:off x="14732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2557</xdr:rowOff>
    </xdr:from>
    <xdr:ext cx="762000" cy="259045"/>
    <xdr:sp macro="" textlink="">
      <xdr:nvSpPr>
        <xdr:cNvPr id="266" name="テキスト ボックス 265"/>
        <xdr:cNvSpPr txBox="1"/>
      </xdr:nvSpPr>
      <xdr:spPr>
        <a:xfrm>
          <a:off x="14401800" y="977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67" name="楕円 266"/>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8" name="テキスト ボックス 26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69" name="楕円 268"/>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170197</xdr:rowOff>
    </xdr:from>
    <xdr:ext cx="762000" cy="259045"/>
    <xdr:sp macro="" textlink="">
      <xdr:nvSpPr>
        <xdr:cNvPr id="270" name="テキスト ボックス 269"/>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まで類似団体平均を下回っていたが、令和２年度に公共下水道事業及び農業集落排水事業が法適用の公営企業会計に移行したことで補助費が大幅増となっている。引き続き、下水道事業においては、更なる水洗化率と使用料徴収率の向上を図り、ま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DX</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化などの事務事業の見直し、近隣市町村との広域化などの検討を進め、経営基盤の強化に取り組み補助費の軽減を図っていく。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38</xdr:row>
      <xdr:rowOff>26416</xdr:rowOff>
    </xdr:to>
    <xdr:cxnSp macro="">
      <xdr:nvCxnSpPr>
        <xdr:cNvPr id="300" name="直線コネクタ 299"/>
        <xdr:cNvCxnSpPr/>
      </xdr:nvCxnSpPr>
      <xdr:spPr>
        <a:xfrm>
          <a:off x="15671800" y="6152896"/>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49276</xdr:rowOff>
    </xdr:to>
    <xdr:cxnSp macro="">
      <xdr:nvCxnSpPr>
        <xdr:cNvPr id="303" name="直線コネクタ 302"/>
        <xdr:cNvCxnSpPr/>
      </xdr:nvCxnSpPr>
      <xdr:spPr>
        <a:xfrm flipV="1">
          <a:off x="14782800" y="6152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49276</xdr:rowOff>
    </xdr:to>
    <xdr:cxnSp macro="">
      <xdr:nvCxnSpPr>
        <xdr:cNvPr id="306" name="直線コネクタ 305"/>
        <xdr:cNvCxnSpPr/>
      </xdr:nvCxnSpPr>
      <xdr:spPr>
        <a:xfrm>
          <a:off x="13893800" y="6157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156718</xdr:rowOff>
    </xdr:to>
    <xdr:cxnSp macro="">
      <xdr:nvCxnSpPr>
        <xdr:cNvPr id="309" name="直線コネクタ 308"/>
        <xdr:cNvCxnSpPr/>
      </xdr:nvCxnSpPr>
      <xdr:spPr>
        <a:xfrm>
          <a:off x="13004800" y="6116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19" name="楕円 318"/>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0"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1" name="楕円 320"/>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2" name="テキスト ボックス 321"/>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3" name="楕円 322"/>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4" name="テキスト ボックス 323"/>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5" name="楕円 324"/>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6" name="テキスト ボックス 325"/>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7" name="楕円 326"/>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8" name="テキスト ボックス 327"/>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一般会計の公債費では、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年度までに集中的に実施した教育文化施設整備等の負担が徐々に縮小してきたことなどにより、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年度を境に類似団体を下回る状態まで改善している。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公債費に準ずる費用では、下水道事業会計において、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年間にわたり実施した下水道事業の償還に対するもので、維持管理中心の事業構成となっていることから、現在減少傾向となっている。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100330</xdr:rowOff>
    </xdr:to>
    <xdr:cxnSp macro="">
      <xdr:nvCxnSpPr>
        <xdr:cNvPr id="360" name="直線コネクタ 359"/>
        <xdr:cNvCxnSpPr/>
      </xdr:nvCxnSpPr>
      <xdr:spPr>
        <a:xfrm flipV="1">
          <a:off x="3987800" y="130886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100330</xdr:rowOff>
    </xdr:from>
    <xdr:to>
      <xdr:col>19</xdr:col>
      <xdr:colOff>187325</xdr:colOff>
      <xdr:row>76</xdr:row>
      <xdr:rowOff>111761</xdr:rowOff>
    </xdr:to>
    <xdr:cxnSp macro="">
      <xdr:nvCxnSpPr>
        <xdr:cNvPr id="363" name="直線コネクタ 362"/>
        <xdr:cNvCxnSpPr/>
      </xdr:nvCxnSpPr>
      <xdr:spPr>
        <a:xfrm flipV="1">
          <a:off x="3098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111761</xdr:rowOff>
    </xdr:to>
    <xdr:cxnSp macro="">
      <xdr:nvCxnSpPr>
        <xdr:cNvPr id="366" name="直線コネクタ 365"/>
        <xdr:cNvCxnSpPr/>
      </xdr:nvCxnSpPr>
      <xdr:spPr>
        <a:xfrm>
          <a:off x="2209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130811</xdr:rowOff>
    </xdr:to>
    <xdr:cxnSp macro="">
      <xdr:nvCxnSpPr>
        <xdr:cNvPr id="369" name="直線コネクタ 368"/>
        <xdr:cNvCxnSpPr/>
      </xdr:nvCxnSpPr>
      <xdr:spPr>
        <a:xfrm flipV="1">
          <a:off x="1320800" y="131267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9" name="楕円 378"/>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0"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49530</xdr:rowOff>
    </xdr:from>
    <xdr:to>
      <xdr:col>20</xdr:col>
      <xdr:colOff>38100</xdr:colOff>
      <xdr:row>76</xdr:row>
      <xdr:rowOff>151130</xdr:rowOff>
    </xdr:to>
    <xdr:sp macro="" textlink="">
      <xdr:nvSpPr>
        <xdr:cNvPr id="381" name="楕円 380"/>
        <xdr:cNvSpPr/>
      </xdr:nvSpPr>
      <xdr:spPr>
        <a:xfrm>
          <a:off x="3937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161307</xdr:rowOff>
    </xdr:from>
    <xdr:ext cx="736600" cy="259045"/>
    <xdr:sp macro="" textlink="">
      <xdr:nvSpPr>
        <xdr:cNvPr id="382" name="テキスト ボックス 381"/>
        <xdr:cNvSpPr txBox="1"/>
      </xdr:nvSpPr>
      <xdr:spPr>
        <a:xfrm>
          <a:off x="3606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3" name="楕円 382"/>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84" name="テキスト ボックス 383"/>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5" name="楕円 384"/>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6" name="テキスト ボックス 385"/>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80011</xdr:rowOff>
    </xdr:from>
    <xdr:to>
      <xdr:col>6</xdr:col>
      <xdr:colOff>171450</xdr:colOff>
      <xdr:row>77</xdr:row>
      <xdr:rowOff>10161</xdr:rowOff>
    </xdr:to>
    <xdr:sp macro="" textlink="">
      <xdr:nvSpPr>
        <xdr:cNvPr id="387" name="楕円 386"/>
        <xdr:cNvSpPr/>
      </xdr:nvSpPr>
      <xdr:spPr>
        <a:xfrm>
          <a:off x="1270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20337</xdr:rowOff>
    </xdr:from>
    <xdr:ext cx="762000" cy="259045"/>
    <xdr:sp macro="" textlink="">
      <xdr:nvSpPr>
        <xdr:cNvPr id="388" name="テキスト ボックス 387"/>
        <xdr:cNvSpPr txBox="1"/>
      </xdr:nvSpPr>
      <xdr:spPr>
        <a:xfrm>
          <a:off x="939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が必要とする事業を見極め、子どもからお年寄りまでが安心して暮らし続けられる村となるよう、福祉や教育、防災に充分な額を確保できるハードとソフト事業のバランスのとれた財政運営を行っていく。その中でも、住民が安心して暮らしていくための医療・福祉の充実、教育・子育て支援、さらには防災など公でしかできなことに重点を置き、民間事業者や住民とは支援を通じた伴走を目指し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94343</xdr:rowOff>
    </xdr:from>
    <xdr:to>
      <xdr:col>82</xdr:col>
      <xdr:colOff>107950</xdr:colOff>
      <xdr:row>74</xdr:row>
      <xdr:rowOff>149860</xdr:rowOff>
    </xdr:to>
    <xdr:cxnSp macro="">
      <xdr:nvCxnSpPr>
        <xdr:cNvPr id="423" name="直線コネクタ 422"/>
        <xdr:cNvCxnSpPr/>
      </xdr:nvCxnSpPr>
      <xdr:spPr>
        <a:xfrm flipV="1">
          <a:off x="15671800" y="1278164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75</xdr:row>
      <xdr:rowOff>99241</xdr:rowOff>
    </xdr:to>
    <xdr:cxnSp macro="">
      <xdr:nvCxnSpPr>
        <xdr:cNvPr id="426" name="直線コネクタ 425"/>
        <xdr:cNvCxnSpPr/>
      </xdr:nvCxnSpPr>
      <xdr:spPr>
        <a:xfrm flipV="1">
          <a:off x="14782800" y="1283716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7801</xdr:rowOff>
    </xdr:from>
    <xdr:to>
      <xdr:col>73</xdr:col>
      <xdr:colOff>180975</xdr:colOff>
      <xdr:row>75</xdr:row>
      <xdr:rowOff>99241</xdr:rowOff>
    </xdr:to>
    <xdr:cxnSp macro="">
      <xdr:nvCxnSpPr>
        <xdr:cNvPr id="429" name="直線コネクタ 428"/>
        <xdr:cNvCxnSpPr/>
      </xdr:nvCxnSpPr>
      <xdr:spPr>
        <a:xfrm>
          <a:off x="13893800" y="1286655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146594</xdr:rowOff>
    </xdr:from>
    <xdr:to>
      <xdr:col>69</xdr:col>
      <xdr:colOff>92075</xdr:colOff>
      <xdr:row>75</xdr:row>
      <xdr:rowOff>7801</xdr:rowOff>
    </xdr:to>
    <xdr:cxnSp macro="">
      <xdr:nvCxnSpPr>
        <xdr:cNvPr id="432" name="直線コネクタ 431"/>
        <xdr:cNvCxnSpPr/>
      </xdr:nvCxnSpPr>
      <xdr:spPr>
        <a:xfrm>
          <a:off x="13004800" y="12833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43543</xdr:rowOff>
    </xdr:from>
    <xdr:to>
      <xdr:col>82</xdr:col>
      <xdr:colOff>158750</xdr:colOff>
      <xdr:row>74</xdr:row>
      <xdr:rowOff>145143</xdr:rowOff>
    </xdr:to>
    <xdr:sp macro="" textlink="">
      <xdr:nvSpPr>
        <xdr:cNvPr id="442" name="楕円 441"/>
        <xdr:cNvSpPr/>
      </xdr:nvSpPr>
      <xdr:spPr>
        <a:xfrm>
          <a:off x="164592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60070</xdr:rowOff>
    </xdr:from>
    <xdr:ext cx="762000" cy="259045"/>
    <xdr:sp macro="" textlink="">
      <xdr:nvSpPr>
        <xdr:cNvPr id="443" name="公債費以外該当値テキスト"/>
        <xdr:cNvSpPr txBox="1"/>
      </xdr:nvSpPr>
      <xdr:spPr>
        <a:xfrm>
          <a:off x="165989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macro="" textlink="">
      <xdr:nvSpPr>
        <xdr:cNvPr id="444" name="楕円 443"/>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39387</xdr:rowOff>
    </xdr:from>
    <xdr:ext cx="736600" cy="259045"/>
    <xdr:sp macro="" textlink="">
      <xdr:nvSpPr>
        <xdr:cNvPr id="445" name="テキスト ボックス 444"/>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48441</xdr:rowOff>
    </xdr:from>
    <xdr:to>
      <xdr:col>74</xdr:col>
      <xdr:colOff>31750</xdr:colOff>
      <xdr:row>75</xdr:row>
      <xdr:rowOff>150040</xdr:rowOff>
    </xdr:to>
    <xdr:sp macro="" textlink="">
      <xdr:nvSpPr>
        <xdr:cNvPr id="446" name="楕円 445"/>
        <xdr:cNvSpPr/>
      </xdr:nvSpPr>
      <xdr:spPr>
        <a:xfrm>
          <a:off x="14732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160218</xdr:rowOff>
    </xdr:from>
    <xdr:ext cx="762000" cy="259045"/>
    <xdr:sp macro="" textlink="">
      <xdr:nvSpPr>
        <xdr:cNvPr id="447" name="テキスト ボックス 446"/>
        <xdr:cNvSpPr txBox="1"/>
      </xdr:nvSpPr>
      <xdr:spPr>
        <a:xfrm>
          <a:off x="14401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128451</xdr:rowOff>
    </xdr:from>
    <xdr:to>
      <xdr:col>69</xdr:col>
      <xdr:colOff>142875</xdr:colOff>
      <xdr:row>75</xdr:row>
      <xdr:rowOff>58601</xdr:rowOff>
    </xdr:to>
    <xdr:sp macro="" textlink="">
      <xdr:nvSpPr>
        <xdr:cNvPr id="448" name="楕円 447"/>
        <xdr:cNvSpPr/>
      </xdr:nvSpPr>
      <xdr:spPr>
        <a:xfrm>
          <a:off x="13843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68778</xdr:rowOff>
    </xdr:from>
    <xdr:ext cx="762000" cy="259045"/>
    <xdr:sp macro="" textlink="">
      <xdr:nvSpPr>
        <xdr:cNvPr id="449" name="テキスト ボックス 448"/>
        <xdr:cNvSpPr txBox="1"/>
      </xdr:nvSpPr>
      <xdr:spPr>
        <a:xfrm>
          <a:off x="13512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95794</xdr:rowOff>
    </xdr:from>
    <xdr:to>
      <xdr:col>65</xdr:col>
      <xdr:colOff>53975</xdr:colOff>
      <xdr:row>75</xdr:row>
      <xdr:rowOff>25944</xdr:rowOff>
    </xdr:to>
    <xdr:sp macro="" textlink="">
      <xdr:nvSpPr>
        <xdr:cNvPr id="450" name="楕円 449"/>
        <xdr:cNvSpPr/>
      </xdr:nvSpPr>
      <xdr:spPr>
        <a:xfrm>
          <a:off x="12954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36121</xdr:rowOff>
    </xdr:from>
    <xdr:ext cx="762000" cy="259045"/>
    <xdr:sp macro="" textlink="">
      <xdr:nvSpPr>
        <xdr:cNvPr id="451" name="テキスト ボックス 450"/>
        <xdr:cNvSpPr txBox="1"/>
      </xdr:nvSpPr>
      <xdr:spPr>
        <a:xfrm>
          <a:off x="12623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96489</xdr:rowOff>
    </xdr:from>
    <xdr:to>
      <xdr:col>29</xdr:col>
      <xdr:colOff>127000</xdr:colOff>
      <xdr:row>18</xdr:row>
      <xdr:rowOff>107782</xdr:rowOff>
    </xdr:to>
    <xdr:cxnSp macro="">
      <xdr:nvCxnSpPr>
        <xdr:cNvPr id="49" name="直線コネクタ 48"/>
        <xdr:cNvCxnSpPr/>
      </xdr:nvCxnSpPr>
      <xdr:spPr bwMode="auto">
        <a:xfrm flipV="1">
          <a:off x="5003800" y="3230214"/>
          <a:ext cx="647700" cy="11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107782</xdr:rowOff>
    </xdr:from>
    <xdr:to>
      <xdr:col>26</xdr:col>
      <xdr:colOff>50800</xdr:colOff>
      <xdr:row>18</xdr:row>
      <xdr:rowOff>119506</xdr:rowOff>
    </xdr:to>
    <xdr:cxnSp macro="">
      <xdr:nvCxnSpPr>
        <xdr:cNvPr id="52" name="直線コネクタ 51"/>
        <xdr:cNvCxnSpPr/>
      </xdr:nvCxnSpPr>
      <xdr:spPr bwMode="auto">
        <a:xfrm flipV="1">
          <a:off x="4305300" y="3241507"/>
          <a:ext cx="6985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119506</xdr:rowOff>
    </xdr:from>
    <xdr:to>
      <xdr:col>22</xdr:col>
      <xdr:colOff>114300</xdr:colOff>
      <xdr:row>18</xdr:row>
      <xdr:rowOff>124383</xdr:rowOff>
    </xdr:to>
    <xdr:cxnSp macro="">
      <xdr:nvCxnSpPr>
        <xdr:cNvPr id="55" name="直線コネクタ 54"/>
        <xdr:cNvCxnSpPr/>
      </xdr:nvCxnSpPr>
      <xdr:spPr bwMode="auto">
        <a:xfrm flipV="1">
          <a:off x="3606800" y="3253231"/>
          <a:ext cx="698500" cy="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124383</xdr:rowOff>
    </xdr:from>
    <xdr:to>
      <xdr:col>18</xdr:col>
      <xdr:colOff>177800</xdr:colOff>
      <xdr:row>18</xdr:row>
      <xdr:rowOff>130606</xdr:rowOff>
    </xdr:to>
    <xdr:cxnSp macro="">
      <xdr:nvCxnSpPr>
        <xdr:cNvPr id="58" name="直線コネクタ 57"/>
        <xdr:cNvCxnSpPr/>
      </xdr:nvCxnSpPr>
      <xdr:spPr bwMode="auto">
        <a:xfrm flipV="1">
          <a:off x="2908300" y="3258108"/>
          <a:ext cx="698500" cy="6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45689</xdr:rowOff>
    </xdr:from>
    <xdr:to>
      <xdr:col>29</xdr:col>
      <xdr:colOff>177800</xdr:colOff>
      <xdr:row>18</xdr:row>
      <xdr:rowOff>147289</xdr:rowOff>
    </xdr:to>
    <xdr:sp macro="" textlink="">
      <xdr:nvSpPr>
        <xdr:cNvPr id="68" name="楕円 67"/>
        <xdr:cNvSpPr/>
      </xdr:nvSpPr>
      <xdr:spPr bwMode="auto">
        <a:xfrm>
          <a:off x="5600700" y="3179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125716</xdr:rowOff>
    </xdr:from>
    <xdr:ext cx="762000" cy="259045"/>
    <xdr:sp macro="" textlink="">
      <xdr:nvSpPr>
        <xdr:cNvPr id="69" name="人口1人当たり決算額の推移該当値テキスト130"/>
        <xdr:cNvSpPr txBox="1"/>
      </xdr:nvSpPr>
      <xdr:spPr>
        <a:xfrm>
          <a:off x="5740400" y="308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56982</xdr:rowOff>
    </xdr:from>
    <xdr:to>
      <xdr:col>26</xdr:col>
      <xdr:colOff>101600</xdr:colOff>
      <xdr:row>18</xdr:row>
      <xdr:rowOff>158583</xdr:rowOff>
    </xdr:to>
    <xdr:sp macro="" textlink="">
      <xdr:nvSpPr>
        <xdr:cNvPr id="70" name="楕円 69"/>
        <xdr:cNvSpPr/>
      </xdr:nvSpPr>
      <xdr:spPr bwMode="auto">
        <a:xfrm>
          <a:off x="4953000" y="319070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143359</xdr:rowOff>
    </xdr:from>
    <xdr:ext cx="736600" cy="259045"/>
    <xdr:sp macro="" textlink="">
      <xdr:nvSpPr>
        <xdr:cNvPr id="71" name="テキスト ボックス 70"/>
        <xdr:cNvSpPr txBox="1"/>
      </xdr:nvSpPr>
      <xdr:spPr>
        <a:xfrm>
          <a:off x="4622800" y="3277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68706</xdr:rowOff>
    </xdr:from>
    <xdr:to>
      <xdr:col>22</xdr:col>
      <xdr:colOff>165100</xdr:colOff>
      <xdr:row>18</xdr:row>
      <xdr:rowOff>170306</xdr:rowOff>
    </xdr:to>
    <xdr:sp macro="" textlink="">
      <xdr:nvSpPr>
        <xdr:cNvPr id="72" name="楕円 71"/>
        <xdr:cNvSpPr/>
      </xdr:nvSpPr>
      <xdr:spPr bwMode="auto">
        <a:xfrm>
          <a:off x="4254500" y="320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155083</xdr:rowOff>
    </xdr:from>
    <xdr:ext cx="762000" cy="259045"/>
    <xdr:sp macro="" textlink="">
      <xdr:nvSpPr>
        <xdr:cNvPr id="73" name="テキスト ボックス 72"/>
        <xdr:cNvSpPr txBox="1"/>
      </xdr:nvSpPr>
      <xdr:spPr>
        <a:xfrm>
          <a:off x="3924300" y="328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73583</xdr:rowOff>
    </xdr:from>
    <xdr:to>
      <xdr:col>19</xdr:col>
      <xdr:colOff>38100</xdr:colOff>
      <xdr:row>19</xdr:row>
      <xdr:rowOff>3732</xdr:rowOff>
    </xdr:to>
    <xdr:sp macro="" textlink="">
      <xdr:nvSpPr>
        <xdr:cNvPr id="74" name="楕円 73"/>
        <xdr:cNvSpPr/>
      </xdr:nvSpPr>
      <xdr:spPr bwMode="auto">
        <a:xfrm>
          <a:off x="3556000" y="320730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159960</xdr:rowOff>
    </xdr:from>
    <xdr:ext cx="762000" cy="259045"/>
    <xdr:sp macro="" textlink="">
      <xdr:nvSpPr>
        <xdr:cNvPr id="75" name="テキスト ボックス 74"/>
        <xdr:cNvSpPr txBox="1"/>
      </xdr:nvSpPr>
      <xdr:spPr>
        <a:xfrm>
          <a:off x="3225800" y="329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79806</xdr:rowOff>
    </xdr:from>
    <xdr:to>
      <xdr:col>15</xdr:col>
      <xdr:colOff>101600</xdr:colOff>
      <xdr:row>19</xdr:row>
      <xdr:rowOff>9956</xdr:rowOff>
    </xdr:to>
    <xdr:sp macro="" textlink="">
      <xdr:nvSpPr>
        <xdr:cNvPr id="76" name="楕円 75"/>
        <xdr:cNvSpPr/>
      </xdr:nvSpPr>
      <xdr:spPr bwMode="auto">
        <a:xfrm>
          <a:off x="2857500" y="3213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166183</xdr:rowOff>
    </xdr:from>
    <xdr:ext cx="762000" cy="259045"/>
    <xdr:sp macro="" textlink="">
      <xdr:nvSpPr>
        <xdr:cNvPr id="77" name="テキスト ボックス 76"/>
        <xdr:cNvSpPr txBox="1"/>
      </xdr:nvSpPr>
      <xdr:spPr>
        <a:xfrm>
          <a:off x="2527300" y="32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119441</xdr:rowOff>
    </xdr:from>
    <xdr:to>
      <xdr:col>29</xdr:col>
      <xdr:colOff>127000</xdr:colOff>
      <xdr:row>37</xdr:row>
      <xdr:rowOff>85669</xdr:rowOff>
    </xdr:to>
    <xdr:cxnSp macro="">
      <xdr:nvCxnSpPr>
        <xdr:cNvPr id="110" name="直線コネクタ 109"/>
        <xdr:cNvCxnSpPr/>
      </xdr:nvCxnSpPr>
      <xdr:spPr bwMode="auto">
        <a:xfrm>
          <a:off x="5003800" y="7072691"/>
          <a:ext cx="647700" cy="13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119441</xdr:rowOff>
    </xdr:from>
    <xdr:to>
      <xdr:col>26</xdr:col>
      <xdr:colOff>50800</xdr:colOff>
      <xdr:row>36</xdr:row>
      <xdr:rowOff>156596</xdr:rowOff>
    </xdr:to>
    <xdr:cxnSp macro="">
      <xdr:nvCxnSpPr>
        <xdr:cNvPr id="113" name="直線コネクタ 112"/>
        <xdr:cNvCxnSpPr/>
      </xdr:nvCxnSpPr>
      <xdr:spPr bwMode="auto">
        <a:xfrm flipV="1">
          <a:off x="4305300" y="7072691"/>
          <a:ext cx="698500" cy="3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156596</xdr:rowOff>
    </xdr:from>
    <xdr:to>
      <xdr:col>22</xdr:col>
      <xdr:colOff>114300</xdr:colOff>
      <xdr:row>37</xdr:row>
      <xdr:rowOff>16625</xdr:rowOff>
    </xdr:to>
    <xdr:cxnSp macro="">
      <xdr:nvCxnSpPr>
        <xdr:cNvPr id="116" name="直線コネクタ 115"/>
        <xdr:cNvCxnSpPr/>
      </xdr:nvCxnSpPr>
      <xdr:spPr bwMode="auto">
        <a:xfrm flipV="1">
          <a:off x="3606800" y="7109846"/>
          <a:ext cx="698500" cy="31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134673</xdr:rowOff>
    </xdr:from>
    <xdr:to>
      <xdr:col>18</xdr:col>
      <xdr:colOff>177800</xdr:colOff>
      <xdr:row>37</xdr:row>
      <xdr:rowOff>16625</xdr:rowOff>
    </xdr:to>
    <xdr:cxnSp macro="">
      <xdr:nvCxnSpPr>
        <xdr:cNvPr id="119" name="直線コネクタ 118"/>
        <xdr:cNvCxnSpPr/>
      </xdr:nvCxnSpPr>
      <xdr:spPr bwMode="auto">
        <a:xfrm>
          <a:off x="2908300" y="7087923"/>
          <a:ext cx="698500" cy="53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34869</xdr:rowOff>
    </xdr:from>
    <xdr:to>
      <xdr:col>29</xdr:col>
      <xdr:colOff>177800</xdr:colOff>
      <xdr:row>37</xdr:row>
      <xdr:rowOff>136469</xdr:rowOff>
    </xdr:to>
    <xdr:sp macro="" textlink="">
      <xdr:nvSpPr>
        <xdr:cNvPr id="129" name="楕円 128"/>
        <xdr:cNvSpPr/>
      </xdr:nvSpPr>
      <xdr:spPr bwMode="auto">
        <a:xfrm>
          <a:off x="5600700" y="7159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6946</xdr:rowOff>
    </xdr:from>
    <xdr:ext cx="762000" cy="259045"/>
    <xdr:sp macro="" textlink="">
      <xdr:nvSpPr>
        <xdr:cNvPr id="130" name="人口1人当たり決算額の推移該当値テキスト445"/>
        <xdr:cNvSpPr txBox="1"/>
      </xdr:nvSpPr>
      <xdr:spPr>
        <a:xfrm>
          <a:off x="5740400" y="713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68641</xdr:rowOff>
    </xdr:from>
    <xdr:to>
      <xdr:col>26</xdr:col>
      <xdr:colOff>101600</xdr:colOff>
      <xdr:row>36</xdr:row>
      <xdr:rowOff>170241</xdr:rowOff>
    </xdr:to>
    <xdr:sp macro="" textlink="">
      <xdr:nvSpPr>
        <xdr:cNvPr id="131" name="楕円 130"/>
        <xdr:cNvSpPr/>
      </xdr:nvSpPr>
      <xdr:spPr bwMode="auto">
        <a:xfrm>
          <a:off x="4953000" y="702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155018</xdr:rowOff>
    </xdr:from>
    <xdr:ext cx="736600" cy="259045"/>
    <xdr:sp macro="" textlink="">
      <xdr:nvSpPr>
        <xdr:cNvPr id="132" name="テキスト ボックス 131"/>
        <xdr:cNvSpPr txBox="1"/>
      </xdr:nvSpPr>
      <xdr:spPr>
        <a:xfrm>
          <a:off x="4622800" y="7108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105796</xdr:rowOff>
    </xdr:from>
    <xdr:to>
      <xdr:col>22</xdr:col>
      <xdr:colOff>165100</xdr:colOff>
      <xdr:row>37</xdr:row>
      <xdr:rowOff>35946</xdr:rowOff>
    </xdr:to>
    <xdr:sp macro="" textlink="">
      <xdr:nvSpPr>
        <xdr:cNvPr id="133" name="楕円 132"/>
        <xdr:cNvSpPr/>
      </xdr:nvSpPr>
      <xdr:spPr bwMode="auto">
        <a:xfrm>
          <a:off x="4254500" y="7059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20723</xdr:rowOff>
    </xdr:from>
    <xdr:ext cx="762000" cy="259045"/>
    <xdr:sp macro="" textlink="">
      <xdr:nvSpPr>
        <xdr:cNvPr id="134" name="テキスト ボックス 133"/>
        <xdr:cNvSpPr txBox="1"/>
      </xdr:nvSpPr>
      <xdr:spPr>
        <a:xfrm>
          <a:off x="3924300" y="714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137275</xdr:rowOff>
    </xdr:from>
    <xdr:to>
      <xdr:col>19</xdr:col>
      <xdr:colOff>38100</xdr:colOff>
      <xdr:row>37</xdr:row>
      <xdr:rowOff>67425</xdr:rowOff>
    </xdr:to>
    <xdr:sp macro="" textlink="">
      <xdr:nvSpPr>
        <xdr:cNvPr id="135" name="楕円 134"/>
        <xdr:cNvSpPr/>
      </xdr:nvSpPr>
      <xdr:spPr bwMode="auto">
        <a:xfrm>
          <a:off x="3556000" y="709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52202</xdr:rowOff>
    </xdr:from>
    <xdr:ext cx="762000" cy="259045"/>
    <xdr:sp macro="" textlink="">
      <xdr:nvSpPr>
        <xdr:cNvPr id="136" name="テキスト ボックス 135"/>
        <xdr:cNvSpPr txBox="1"/>
      </xdr:nvSpPr>
      <xdr:spPr>
        <a:xfrm>
          <a:off x="3225800" y="717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83873</xdr:rowOff>
    </xdr:from>
    <xdr:to>
      <xdr:col>15</xdr:col>
      <xdr:colOff>101600</xdr:colOff>
      <xdr:row>37</xdr:row>
      <xdr:rowOff>14023</xdr:rowOff>
    </xdr:to>
    <xdr:sp macro="" textlink="">
      <xdr:nvSpPr>
        <xdr:cNvPr id="137" name="楕円 136"/>
        <xdr:cNvSpPr/>
      </xdr:nvSpPr>
      <xdr:spPr bwMode="auto">
        <a:xfrm>
          <a:off x="2857500" y="7037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170250</xdr:rowOff>
    </xdr:from>
    <xdr:ext cx="762000" cy="259045"/>
    <xdr:sp macro="" textlink="">
      <xdr:nvSpPr>
        <xdr:cNvPr id="138" name="テキスト ボックス 137"/>
        <xdr:cNvSpPr txBox="1"/>
      </xdr:nvSpPr>
      <xdr:spPr>
        <a:xfrm>
          <a:off x="2527300" y="712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4,818
4,749
77.05
4,619,211
4,308,804
250,086
2,548,468
2,928,005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85842</xdr:rowOff>
    </xdr:from>
    <xdr:to>
      <xdr:col>24</xdr:col>
      <xdr:colOff>63500</xdr:colOff>
      <xdr:row>37</xdr:row>
      <xdr:rowOff>161910</xdr:rowOff>
    </xdr:to>
    <xdr:cxnSp macro="">
      <xdr:nvCxnSpPr>
        <xdr:cNvPr id="60" name="直線コネクタ 59"/>
        <xdr:cNvCxnSpPr/>
      </xdr:nvCxnSpPr>
      <xdr:spPr>
        <a:xfrm flipV="1">
          <a:off x="3797300" y="6429492"/>
          <a:ext cx="838200" cy="7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161910</xdr:rowOff>
    </xdr:from>
    <xdr:to>
      <xdr:col>19</xdr:col>
      <xdr:colOff>177800</xdr:colOff>
      <xdr:row>37</xdr:row>
      <xdr:rowOff>166970</xdr:rowOff>
    </xdr:to>
    <xdr:cxnSp macro="">
      <xdr:nvCxnSpPr>
        <xdr:cNvPr id="63" name="直線コネクタ 62"/>
        <xdr:cNvCxnSpPr/>
      </xdr:nvCxnSpPr>
      <xdr:spPr>
        <a:xfrm flipV="1">
          <a:off x="2908300" y="6505560"/>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166970</xdr:rowOff>
    </xdr:from>
    <xdr:to>
      <xdr:col>15</xdr:col>
      <xdr:colOff>50800</xdr:colOff>
      <xdr:row>37</xdr:row>
      <xdr:rowOff>169639</xdr:rowOff>
    </xdr:to>
    <xdr:cxnSp macro="">
      <xdr:nvCxnSpPr>
        <xdr:cNvPr id="66" name="直線コネクタ 65"/>
        <xdr:cNvCxnSpPr/>
      </xdr:nvCxnSpPr>
      <xdr:spPr>
        <a:xfrm flipV="1">
          <a:off x="2019300" y="6510620"/>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169637</xdr:rowOff>
    </xdr:from>
    <xdr:to>
      <xdr:col>10</xdr:col>
      <xdr:colOff>114300</xdr:colOff>
      <xdr:row>37</xdr:row>
      <xdr:rowOff>169639</xdr:rowOff>
    </xdr:to>
    <xdr:cxnSp macro="">
      <xdr:nvCxnSpPr>
        <xdr:cNvPr id="69" name="直線コネクタ 68"/>
        <xdr:cNvCxnSpPr/>
      </xdr:nvCxnSpPr>
      <xdr:spPr>
        <a:xfrm>
          <a:off x="1130300" y="6513287"/>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35042</xdr:rowOff>
    </xdr:from>
    <xdr:to>
      <xdr:col>24</xdr:col>
      <xdr:colOff>114300</xdr:colOff>
      <xdr:row>37</xdr:row>
      <xdr:rowOff>136642</xdr:rowOff>
    </xdr:to>
    <xdr:sp macro="" textlink="">
      <xdr:nvSpPr>
        <xdr:cNvPr id="79" name="楕円 78"/>
        <xdr:cNvSpPr/>
      </xdr:nvSpPr>
      <xdr:spPr>
        <a:xfrm>
          <a:off x="4584700" y="63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121419</xdr:rowOff>
    </xdr:from>
    <xdr:ext cx="599010" cy="259045"/>
    <xdr:sp macro="" textlink="">
      <xdr:nvSpPr>
        <xdr:cNvPr id="80" name="人件費該当値テキスト"/>
        <xdr:cNvSpPr txBox="1"/>
      </xdr:nvSpPr>
      <xdr:spPr>
        <a:xfrm>
          <a:off x="4686300" y="629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111110</xdr:rowOff>
    </xdr:from>
    <xdr:to>
      <xdr:col>20</xdr:col>
      <xdr:colOff>38100</xdr:colOff>
      <xdr:row>38</xdr:row>
      <xdr:rowOff>41260</xdr:rowOff>
    </xdr:to>
    <xdr:sp macro="" textlink="">
      <xdr:nvSpPr>
        <xdr:cNvPr id="81" name="楕円 80"/>
        <xdr:cNvSpPr/>
      </xdr:nvSpPr>
      <xdr:spPr>
        <a:xfrm>
          <a:off x="3746500" y="64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32387</xdr:rowOff>
    </xdr:from>
    <xdr:ext cx="599010" cy="259045"/>
    <xdr:sp macro="" textlink="">
      <xdr:nvSpPr>
        <xdr:cNvPr id="82" name="テキスト ボックス 81"/>
        <xdr:cNvSpPr txBox="1"/>
      </xdr:nvSpPr>
      <xdr:spPr>
        <a:xfrm>
          <a:off x="3497795" y="65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116170</xdr:rowOff>
    </xdr:from>
    <xdr:to>
      <xdr:col>15</xdr:col>
      <xdr:colOff>101600</xdr:colOff>
      <xdr:row>38</xdr:row>
      <xdr:rowOff>46320</xdr:rowOff>
    </xdr:to>
    <xdr:sp macro="" textlink="">
      <xdr:nvSpPr>
        <xdr:cNvPr id="83" name="楕円 82"/>
        <xdr:cNvSpPr/>
      </xdr:nvSpPr>
      <xdr:spPr>
        <a:xfrm>
          <a:off x="2857500" y="64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37447</xdr:rowOff>
    </xdr:from>
    <xdr:ext cx="599010" cy="259045"/>
    <xdr:sp macro="" textlink="">
      <xdr:nvSpPr>
        <xdr:cNvPr id="84" name="テキスト ボックス 83"/>
        <xdr:cNvSpPr txBox="1"/>
      </xdr:nvSpPr>
      <xdr:spPr>
        <a:xfrm>
          <a:off x="2608795" y="655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118839</xdr:rowOff>
    </xdr:from>
    <xdr:to>
      <xdr:col>10</xdr:col>
      <xdr:colOff>165100</xdr:colOff>
      <xdr:row>38</xdr:row>
      <xdr:rowOff>48989</xdr:rowOff>
    </xdr:to>
    <xdr:sp macro="" textlink="">
      <xdr:nvSpPr>
        <xdr:cNvPr id="85" name="楕円 84"/>
        <xdr:cNvSpPr/>
      </xdr:nvSpPr>
      <xdr:spPr>
        <a:xfrm>
          <a:off x="1968500" y="64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40116</xdr:rowOff>
    </xdr:from>
    <xdr:ext cx="599010" cy="259045"/>
    <xdr:sp macro="" textlink="">
      <xdr:nvSpPr>
        <xdr:cNvPr id="86" name="テキスト ボックス 85"/>
        <xdr:cNvSpPr txBox="1"/>
      </xdr:nvSpPr>
      <xdr:spPr>
        <a:xfrm>
          <a:off x="1719795" y="655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118837</xdr:rowOff>
    </xdr:from>
    <xdr:to>
      <xdr:col>6</xdr:col>
      <xdr:colOff>38100</xdr:colOff>
      <xdr:row>38</xdr:row>
      <xdr:rowOff>48987</xdr:rowOff>
    </xdr:to>
    <xdr:sp macro="" textlink="">
      <xdr:nvSpPr>
        <xdr:cNvPr id="87" name="楕円 86"/>
        <xdr:cNvSpPr/>
      </xdr:nvSpPr>
      <xdr:spPr>
        <a:xfrm>
          <a:off x="1079500" y="646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40114</xdr:rowOff>
    </xdr:from>
    <xdr:ext cx="599010" cy="259045"/>
    <xdr:sp macro="" textlink="">
      <xdr:nvSpPr>
        <xdr:cNvPr id="88" name="テキスト ボックス 87"/>
        <xdr:cNvSpPr txBox="1"/>
      </xdr:nvSpPr>
      <xdr:spPr>
        <a:xfrm>
          <a:off x="830795" y="655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166232</xdr:rowOff>
    </xdr:from>
    <xdr:to>
      <xdr:col>24</xdr:col>
      <xdr:colOff>63500</xdr:colOff>
      <xdr:row>58</xdr:row>
      <xdr:rowOff>47010</xdr:rowOff>
    </xdr:to>
    <xdr:cxnSp macro="">
      <xdr:nvCxnSpPr>
        <xdr:cNvPr id="117" name="直線コネクタ 116"/>
        <xdr:cNvCxnSpPr/>
      </xdr:nvCxnSpPr>
      <xdr:spPr>
        <a:xfrm>
          <a:off x="3797300" y="9938882"/>
          <a:ext cx="838200" cy="5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166232</xdr:rowOff>
    </xdr:from>
    <xdr:to>
      <xdr:col>19</xdr:col>
      <xdr:colOff>177800</xdr:colOff>
      <xdr:row>58</xdr:row>
      <xdr:rowOff>8539</xdr:rowOff>
    </xdr:to>
    <xdr:cxnSp macro="">
      <xdr:nvCxnSpPr>
        <xdr:cNvPr id="120" name="直線コネクタ 119"/>
        <xdr:cNvCxnSpPr/>
      </xdr:nvCxnSpPr>
      <xdr:spPr>
        <a:xfrm flipV="1">
          <a:off x="2908300" y="9938882"/>
          <a:ext cx="889000" cy="1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8539</xdr:rowOff>
    </xdr:from>
    <xdr:to>
      <xdr:col>15</xdr:col>
      <xdr:colOff>50800</xdr:colOff>
      <xdr:row>58</xdr:row>
      <xdr:rowOff>16045</xdr:rowOff>
    </xdr:to>
    <xdr:cxnSp macro="">
      <xdr:nvCxnSpPr>
        <xdr:cNvPr id="123" name="直線コネクタ 122"/>
        <xdr:cNvCxnSpPr/>
      </xdr:nvCxnSpPr>
      <xdr:spPr>
        <a:xfrm flipV="1">
          <a:off x="2019300" y="9952639"/>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16045</xdr:rowOff>
    </xdr:from>
    <xdr:to>
      <xdr:col>10</xdr:col>
      <xdr:colOff>114300</xdr:colOff>
      <xdr:row>58</xdr:row>
      <xdr:rowOff>36695</xdr:rowOff>
    </xdr:to>
    <xdr:cxnSp macro="">
      <xdr:nvCxnSpPr>
        <xdr:cNvPr id="126" name="直線コネクタ 125"/>
        <xdr:cNvCxnSpPr/>
      </xdr:nvCxnSpPr>
      <xdr:spPr>
        <a:xfrm flipV="1">
          <a:off x="1130300" y="9960145"/>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167660</xdr:rowOff>
    </xdr:from>
    <xdr:to>
      <xdr:col>24</xdr:col>
      <xdr:colOff>114300</xdr:colOff>
      <xdr:row>58</xdr:row>
      <xdr:rowOff>97810</xdr:rowOff>
    </xdr:to>
    <xdr:sp macro="" textlink="">
      <xdr:nvSpPr>
        <xdr:cNvPr id="136" name="楕円 135"/>
        <xdr:cNvSpPr/>
      </xdr:nvSpPr>
      <xdr:spPr>
        <a:xfrm>
          <a:off x="4584700" y="99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82587</xdr:rowOff>
    </xdr:from>
    <xdr:ext cx="534377" cy="259045"/>
    <xdr:sp macro="" textlink="">
      <xdr:nvSpPr>
        <xdr:cNvPr id="137" name="物件費該当値テキスト"/>
        <xdr:cNvSpPr txBox="1"/>
      </xdr:nvSpPr>
      <xdr:spPr>
        <a:xfrm>
          <a:off x="4686300" y="985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115432</xdr:rowOff>
    </xdr:from>
    <xdr:to>
      <xdr:col>20</xdr:col>
      <xdr:colOff>38100</xdr:colOff>
      <xdr:row>58</xdr:row>
      <xdr:rowOff>45582</xdr:rowOff>
    </xdr:to>
    <xdr:sp macro="" textlink="">
      <xdr:nvSpPr>
        <xdr:cNvPr id="138" name="楕円 137"/>
        <xdr:cNvSpPr/>
      </xdr:nvSpPr>
      <xdr:spPr>
        <a:xfrm>
          <a:off x="3746500" y="988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36709</xdr:rowOff>
    </xdr:from>
    <xdr:ext cx="599010" cy="259045"/>
    <xdr:sp macro="" textlink="">
      <xdr:nvSpPr>
        <xdr:cNvPr id="139" name="テキスト ボックス 138"/>
        <xdr:cNvSpPr txBox="1"/>
      </xdr:nvSpPr>
      <xdr:spPr>
        <a:xfrm>
          <a:off x="3497795" y="99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129189</xdr:rowOff>
    </xdr:from>
    <xdr:to>
      <xdr:col>15</xdr:col>
      <xdr:colOff>101600</xdr:colOff>
      <xdr:row>58</xdr:row>
      <xdr:rowOff>59339</xdr:rowOff>
    </xdr:to>
    <xdr:sp macro="" textlink="">
      <xdr:nvSpPr>
        <xdr:cNvPr id="140" name="楕円 139"/>
        <xdr:cNvSpPr/>
      </xdr:nvSpPr>
      <xdr:spPr>
        <a:xfrm>
          <a:off x="2857500" y="990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50466</xdr:rowOff>
    </xdr:from>
    <xdr:ext cx="599010" cy="259045"/>
    <xdr:sp macro="" textlink="">
      <xdr:nvSpPr>
        <xdr:cNvPr id="141" name="テキスト ボックス 140"/>
        <xdr:cNvSpPr txBox="1"/>
      </xdr:nvSpPr>
      <xdr:spPr>
        <a:xfrm>
          <a:off x="2608795" y="999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136695</xdr:rowOff>
    </xdr:from>
    <xdr:to>
      <xdr:col>10</xdr:col>
      <xdr:colOff>165100</xdr:colOff>
      <xdr:row>58</xdr:row>
      <xdr:rowOff>66845</xdr:rowOff>
    </xdr:to>
    <xdr:sp macro="" textlink="">
      <xdr:nvSpPr>
        <xdr:cNvPr id="142" name="楕円 141"/>
        <xdr:cNvSpPr/>
      </xdr:nvSpPr>
      <xdr:spPr>
        <a:xfrm>
          <a:off x="1968500" y="99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57972</xdr:rowOff>
    </xdr:from>
    <xdr:ext cx="599010" cy="259045"/>
    <xdr:sp macro="" textlink="">
      <xdr:nvSpPr>
        <xdr:cNvPr id="143" name="テキスト ボックス 142"/>
        <xdr:cNvSpPr txBox="1"/>
      </xdr:nvSpPr>
      <xdr:spPr>
        <a:xfrm>
          <a:off x="1719795" y="1000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157345</xdr:rowOff>
    </xdr:from>
    <xdr:to>
      <xdr:col>6</xdr:col>
      <xdr:colOff>38100</xdr:colOff>
      <xdr:row>58</xdr:row>
      <xdr:rowOff>87495</xdr:rowOff>
    </xdr:to>
    <xdr:sp macro="" textlink="">
      <xdr:nvSpPr>
        <xdr:cNvPr id="144" name="楕円 143"/>
        <xdr:cNvSpPr/>
      </xdr:nvSpPr>
      <xdr:spPr>
        <a:xfrm>
          <a:off x="1079500" y="9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78622</xdr:rowOff>
    </xdr:from>
    <xdr:ext cx="534377" cy="259045"/>
    <xdr:sp macro="" textlink="">
      <xdr:nvSpPr>
        <xdr:cNvPr id="145" name="テキスト ボックス 144"/>
        <xdr:cNvSpPr txBox="1"/>
      </xdr:nvSpPr>
      <xdr:spPr>
        <a:xfrm>
          <a:off x="863111" y="1002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29556</xdr:rowOff>
    </xdr:from>
    <xdr:to>
      <xdr:col>24</xdr:col>
      <xdr:colOff>63500</xdr:colOff>
      <xdr:row>79</xdr:row>
      <xdr:rowOff>31184</xdr:rowOff>
    </xdr:to>
    <xdr:cxnSp macro="">
      <xdr:nvCxnSpPr>
        <xdr:cNvPr id="174" name="直線コネクタ 173"/>
        <xdr:cNvCxnSpPr/>
      </xdr:nvCxnSpPr>
      <xdr:spPr>
        <a:xfrm flipV="1">
          <a:off x="3797300" y="13574106"/>
          <a:ext cx="8382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31184</xdr:rowOff>
    </xdr:from>
    <xdr:to>
      <xdr:col>19</xdr:col>
      <xdr:colOff>177800</xdr:colOff>
      <xdr:row>79</xdr:row>
      <xdr:rowOff>31618</xdr:rowOff>
    </xdr:to>
    <xdr:cxnSp macro="">
      <xdr:nvCxnSpPr>
        <xdr:cNvPr id="177" name="直線コネクタ 176"/>
        <xdr:cNvCxnSpPr/>
      </xdr:nvCxnSpPr>
      <xdr:spPr>
        <a:xfrm flipV="1">
          <a:off x="2908300" y="13575734"/>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31618</xdr:rowOff>
    </xdr:from>
    <xdr:to>
      <xdr:col>15</xdr:col>
      <xdr:colOff>50800</xdr:colOff>
      <xdr:row>79</xdr:row>
      <xdr:rowOff>37512</xdr:rowOff>
    </xdr:to>
    <xdr:cxnSp macro="">
      <xdr:nvCxnSpPr>
        <xdr:cNvPr id="180" name="直線コネクタ 179"/>
        <xdr:cNvCxnSpPr/>
      </xdr:nvCxnSpPr>
      <xdr:spPr>
        <a:xfrm flipV="1">
          <a:off x="2019300" y="13576168"/>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37512</xdr:rowOff>
    </xdr:from>
    <xdr:to>
      <xdr:col>10</xdr:col>
      <xdr:colOff>114300</xdr:colOff>
      <xdr:row>79</xdr:row>
      <xdr:rowOff>38655</xdr:rowOff>
    </xdr:to>
    <xdr:cxnSp macro="">
      <xdr:nvCxnSpPr>
        <xdr:cNvPr id="183" name="直線コネクタ 182"/>
        <xdr:cNvCxnSpPr/>
      </xdr:nvCxnSpPr>
      <xdr:spPr>
        <a:xfrm flipV="1">
          <a:off x="1130300" y="1358206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150206</xdr:rowOff>
    </xdr:from>
    <xdr:to>
      <xdr:col>24</xdr:col>
      <xdr:colOff>114300</xdr:colOff>
      <xdr:row>79</xdr:row>
      <xdr:rowOff>80356</xdr:rowOff>
    </xdr:to>
    <xdr:sp macro="" textlink="">
      <xdr:nvSpPr>
        <xdr:cNvPr id="193" name="楕円 192"/>
        <xdr:cNvSpPr/>
      </xdr:nvSpPr>
      <xdr:spPr>
        <a:xfrm>
          <a:off x="4584700" y="135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65133</xdr:rowOff>
    </xdr:from>
    <xdr:ext cx="469744" cy="259045"/>
    <xdr:sp macro="" textlink="">
      <xdr:nvSpPr>
        <xdr:cNvPr id="194" name="維持補修費該当値テキスト"/>
        <xdr:cNvSpPr txBox="1"/>
      </xdr:nvSpPr>
      <xdr:spPr>
        <a:xfrm>
          <a:off x="4686300" y="1343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151834</xdr:rowOff>
    </xdr:from>
    <xdr:to>
      <xdr:col>20</xdr:col>
      <xdr:colOff>38100</xdr:colOff>
      <xdr:row>79</xdr:row>
      <xdr:rowOff>81984</xdr:rowOff>
    </xdr:to>
    <xdr:sp macro="" textlink="">
      <xdr:nvSpPr>
        <xdr:cNvPr id="195" name="楕円 194"/>
        <xdr:cNvSpPr/>
      </xdr:nvSpPr>
      <xdr:spPr>
        <a:xfrm>
          <a:off x="3746500" y="135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73111</xdr:rowOff>
    </xdr:from>
    <xdr:ext cx="469744" cy="259045"/>
    <xdr:sp macro="" textlink="">
      <xdr:nvSpPr>
        <xdr:cNvPr id="196" name="テキスト ボックス 195"/>
        <xdr:cNvSpPr txBox="1"/>
      </xdr:nvSpPr>
      <xdr:spPr>
        <a:xfrm>
          <a:off x="3562428" y="1361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152268</xdr:rowOff>
    </xdr:from>
    <xdr:to>
      <xdr:col>15</xdr:col>
      <xdr:colOff>101600</xdr:colOff>
      <xdr:row>79</xdr:row>
      <xdr:rowOff>82418</xdr:rowOff>
    </xdr:to>
    <xdr:sp macro="" textlink="">
      <xdr:nvSpPr>
        <xdr:cNvPr id="197" name="楕円 196"/>
        <xdr:cNvSpPr/>
      </xdr:nvSpPr>
      <xdr:spPr>
        <a:xfrm>
          <a:off x="2857500" y="135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73545</xdr:rowOff>
    </xdr:from>
    <xdr:ext cx="469744" cy="259045"/>
    <xdr:sp macro="" textlink="">
      <xdr:nvSpPr>
        <xdr:cNvPr id="198" name="テキスト ボックス 197"/>
        <xdr:cNvSpPr txBox="1"/>
      </xdr:nvSpPr>
      <xdr:spPr>
        <a:xfrm>
          <a:off x="2673428" y="1361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158162</xdr:rowOff>
    </xdr:from>
    <xdr:to>
      <xdr:col>10</xdr:col>
      <xdr:colOff>165100</xdr:colOff>
      <xdr:row>79</xdr:row>
      <xdr:rowOff>88312</xdr:rowOff>
    </xdr:to>
    <xdr:sp macro="" textlink="">
      <xdr:nvSpPr>
        <xdr:cNvPr id="199" name="楕円 198"/>
        <xdr:cNvSpPr/>
      </xdr:nvSpPr>
      <xdr:spPr>
        <a:xfrm>
          <a:off x="1968500" y="13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79439</xdr:rowOff>
    </xdr:from>
    <xdr:ext cx="469744" cy="259045"/>
    <xdr:sp macro="" textlink="">
      <xdr:nvSpPr>
        <xdr:cNvPr id="200" name="テキスト ボックス 199"/>
        <xdr:cNvSpPr txBox="1"/>
      </xdr:nvSpPr>
      <xdr:spPr>
        <a:xfrm>
          <a:off x="1784428" y="1362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159305</xdr:rowOff>
    </xdr:from>
    <xdr:to>
      <xdr:col>6</xdr:col>
      <xdr:colOff>38100</xdr:colOff>
      <xdr:row>79</xdr:row>
      <xdr:rowOff>89455</xdr:rowOff>
    </xdr:to>
    <xdr:sp macro="" textlink="">
      <xdr:nvSpPr>
        <xdr:cNvPr id="201" name="楕円 200"/>
        <xdr:cNvSpPr/>
      </xdr:nvSpPr>
      <xdr:spPr>
        <a:xfrm>
          <a:off x="1079500" y="135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80582</xdr:rowOff>
    </xdr:from>
    <xdr:ext cx="469744" cy="259045"/>
    <xdr:sp macro="" textlink="">
      <xdr:nvSpPr>
        <xdr:cNvPr id="202" name="テキスト ボックス 201"/>
        <xdr:cNvSpPr txBox="1"/>
      </xdr:nvSpPr>
      <xdr:spPr>
        <a:xfrm>
          <a:off x="895428" y="1362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117678</xdr:rowOff>
    </xdr:from>
    <xdr:to>
      <xdr:col>24</xdr:col>
      <xdr:colOff>63500</xdr:colOff>
      <xdr:row>96</xdr:row>
      <xdr:rowOff>33477</xdr:rowOff>
    </xdr:to>
    <xdr:cxnSp macro="">
      <xdr:nvCxnSpPr>
        <xdr:cNvPr id="233" name="直線コネクタ 232"/>
        <xdr:cNvCxnSpPr/>
      </xdr:nvCxnSpPr>
      <xdr:spPr>
        <a:xfrm flipV="1">
          <a:off x="3797300" y="16405428"/>
          <a:ext cx="8382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33477</xdr:rowOff>
    </xdr:from>
    <xdr:to>
      <xdr:col>19</xdr:col>
      <xdr:colOff>177800</xdr:colOff>
      <xdr:row>96</xdr:row>
      <xdr:rowOff>62574</xdr:rowOff>
    </xdr:to>
    <xdr:cxnSp macro="">
      <xdr:nvCxnSpPr>
        <xdr:cNvPr id="236" name="直線コネクタ 235"/>
        <xdr:cNvCxnSpPr/>
      </xdr:nvCxnSpPr>
      <xdr:spPr>
        <a:xfrm flipV="1">
          <a:off x="2908300" y="16492677"/>
          <a:ext cx="8890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55542</xdr:rowOff>
    </xdr:from>
    <xdr:to>
      <xdr:col>15</xdr:col>
      <xdr:colOff>50800</xdr:colOff>
      <xdr:row>96</xdr:row>
      <xdr:rowOff>62574</xdr:rowOff>
    </xdr:to>
    <xdr:cxnSp macro="">
      <xdr:nvCxnSpPr>
        <xdr:cNvPr id="239" name="直線コネクタ 238"/>
        <xdr:cNvCxnSpPr/>
      </xdr:nvCxnSpPr>
      <xdr:spPr>
        <a:xfrm>
          <a:off x="2019300" y="16514742"/>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55542</xdr:rowOff>
    </xdr:from>
    <xdr:to>
      <xdr:col>10</xdr:col>
      <xdr:colOff>114300</xdr:colOff>
      <xdr:row>96</xdr:row>
      <xdr:rowOff>60430</xdr:rowOff>
    </xdr:to>
    <xdr:cxnSp macro="">
      <xdr:nvCxnSpPr>
        <xdr:cNvPr id="242" name="直線コネクタ 241"/>
        <xdr:cNvCxnSpPr/>
      </xdr:nvCxnSpPr>
      <xdr:spPr>
        <a:xfrm flipV="1">
          <a:off x="1130300" y="16514742"/>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66878</xdr:rowOff>
    </xdr:from>
    <xdr:to>
      <xdr:col>24</xdr:col>
      <xdr:colOff>114300</xdr:colOff>
      <xdr:row>95</xdr:row>
      <xdr:rowOff>168478</xdr:rowOff>
    </xdr:to>
    <xdr:sp macro="" textlink="">
      <xdr:nvSpPr>
        <xdr:cNvPr id="252" name="楕円 251"/>
        <xdr:cNvSpPr/>
      </xdr:nvSpPr>
      <xdr:spPr>
        <a:xfrm>
          <a:off x="4584700" y="1635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45305</xdr:rowOff>
    </xdr:from>
    <xdr:ext cx="534377" cy="259045"/>
    <xdr:sp macro="" textlink="">
      <xdr:nvSpPr>
        <xdr:cNvPr id="253" name="扶助費該当値テキスト"/>
        <xdr:cNvSpPr txBox="1"/>
      </xdr:nvSpPr>
      <xdr:spPr>
        <a:xfrm>
          <a:off x="4686300" y="163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154127</xdr:rowOff>
    </xdr:from>
    <xdr:to>
      <xdr:col>20</xdr:col>
      <xdr:colOff>38100</xdr:colOff>
      <xdr:row>96</xdr:row>
      <xdr:rowOff>84277</xdr:rowOff>
    </xdr:to>
    <xdr:sp macro="" textlink="">
      <xdr:nvSpPr>
        <xdr:cNvPr id="254" name="楕円 253"/>
        <xdr:cNvSpPr/>
      </xdr:nvSpPr>
      <xdr:spPr>
        <a:xfrm>
          <a:off x="3746500" y="164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75404</xdr:rowOff>
    </xdr:from>
    <xdr:ext cx="534377" cy="259045"/>
    <xdr:sp macro="" textlink="">
      <xdr:nvSpPr>
        <xdr:cNvPr id="255" name="テキスト ボックス 254"/>
        <xdr:cNvSpPr txBox="1"/>
      </xdr:nvSpPr>
      <xdr:spPr>
        <a:xfrm>
          <a:off x="3530111" y="165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11774</xdr:rowOff>
    </xdr:from>
    <xdr:to>
      <xdr:col>15</xdr:col>
      <xdr:colOff>101600</xdr:colOff>
      <xdr:row>96</xdr:row>
      <xdr:rowOff>113374</xdr:rowOff>
    </xdr:to>
    <xdr:sp macro="" textlink="">
      <xdr:nvSpPr>
        <xdr:cNvPr id="256" name="楕円 255"/>
        <xdr:cNvSpPr/>
      </xdr:nvSpPr>
      <xdr:spPr>
        <a:xfrm>
          <a:off x="2857500" y="164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104501</xdr:rowOff>
    </xdr:from>
    <xdr:ext cx="534377" cy="259045"/>
    <xdr:sp macro="" textlink="">
      <xdr:nvSpPr>
        <xdr:cNvPr id="257" name="テキスト ボックス 256"/>
        <xdr:cNvSpPr txBox="1"/>
      </xdr:nvSpPr>
      <xdr:spPr>
        <a:xfrm>
          <a:off x="2641111" y="16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4742</xdr:rowOff>
    </xdr:from>
    <xdr:to>
      <xdr:col>10</xdr:col>
      <xdr:colOff>165100</xdr:colOff>
      <xdr:row>96</xdr:row>
      <xdr:rowOff>106342</xdr:rowOff>
    </xdr:to>
    <xdr:sp macro="" textlink="">
      <xdr:nvSpPr>
        <xdr:cNvPr id="258" name="楕円 257"/>
        <xdr:cNvSpPr/>
      </xdr:nvSpPr>
      <xdr:spPr>
        <a:xfrm>
          <a:off x="1968500" y="1646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97469</xdr:rowOff>
    </xdr:from>
    <xdr:ext cx="534377" cy="259045"/>
    <xdr:sp macro="" textlink="">
      <xdr:nvSpPr>
        <xdr:cNvPr id="259" name="テキスト ボックス 258"/>
        <xdr:cNvSpPr txBox="1"/>
      </xdr:nvSpPr>
      <xdr:spPr>
        <a:xfrm>
          <a:off x="1752111" y="1655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9630</xdr:rowOff>
    </xdr:from>
    <xdr:to>
      <xdr:col>6</xdr:col>
      <xdr:colOff>38100</xdr:colOff>
      <xdr:row>96</xdr:row>
      <xdr:rowOff>111230</xdr:rowOff>
    </xdr:to>
    <xdr:sp macro="" textlink="">
      <xdr:nvSpPr>
        <xdr:cNvPr id="260" name="楕円 259"/>
        <xdr:cNvSpPr/>
      </xdr:nvSpPr>
      <xdr:spPr>
        <a:xfrm>
          <a:off x="1079500" y="1646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102357</xdr:rowOff>
    </xdr:from>
    <xdr:ext cx="534377" cy="259045"/>
    <xdr:sp macro="" textlink="">
      <xdr:nvSpPr>
        <xdr:cNvPr id="261" name="テキスト ボックス 260"/>
        <xdr:cNvSpPr txBox="1"/>
      </xdr:nvSpPr>
      <xdr:spPr>
        <a:xfrm>
          <a:off x="863111" y="1656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65274</xdr:rowOff>
    </xdr:from>
    <xdr:to>
      <xdr:col>55</xdr:col>
      <xdr:colOff>0</xdr:colOff>
      <xdr:row>38</xdr:row>
      <xdr:rowOff>39358</xdr:rowOff>
    </xdr:to>
    <xdr:cxnSp macro="">
      <xdr:nvCxnSpPr>
        <xdr:cNvPr id="290" name="直線コネクタ 289"/>
        <xdr:cNvCxnSpPr/>
      </xdr:nvCxnSpPr>
      <xdr:spPr>
        <a:xfrm flipV="1">
          <a:off x="9639300" y="6237474"/>
          <a:ext cx="838200" cy="31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39358</xdr:rowOff>
    </xdr:from>
    <xdr:to>
      <xdr:col>50</xdr:col>
      <xdr:colOff>114300</xdr:colOff>
      <xdr:row>38</xdr:row>
      <xdr:rowOff>63836</xdr:rowOff>
    </xdr:to>
    <xdr:cxnSp macro="">
      <xdr:nvCxnSpPr>
        <xdr:cNvPr id="293" name="直線コネクタ 292"/>
        <xdr:cNvCxnSpPr/>
      </xdr:nvCxnSpPr>
      <xdr:spPr>
        <a:xfrm flipV="1">
          <a:off x="8750300" y="6554458"/>
          <a:ext cx="889000" cy="2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4159</xdr:rowOff>
    </xdr:from>
    <xdr:to>
      <xdr:col>45</xdr:col>
      <xdr:colOff>177800</xdr:colOff>
      <xdr:row>38</xdr:row>
      <xdr:rowOff>63836</xdr:rowOff>
    </xdr:to>
    <xdr:cxnSp macro="">
      <xdr:nvCxnSpPr>
        <xdr:cNvPr id="296" name="直線コネクタ 295"/>
        <xdr:cNvCxnSpPr/>
      </xdr:nvCxnSpPr>
      <xdr:spPr>
        <a:xfrm>
          <a:off x="7861300" y="6519259"/>
          <a:ext cx="889000" cy="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4159</xdr:rowOff>
    </xdr:from>
    <xdr:to>
      <xdr:col>41</xdr:col>
      <xdr:colOff>50800</xdr:colOff>
      <xdr:row>38</xdr:row>
      <xdr:rowOff>56482</xdr:rowOff>
    </xdr:to>
    <xdr:cxnSp macro="">
      <xdr:nvCxnSpPr>
        <xdr:cNvPr id="299" name="直線コネクタ 298"/>
        <xdr:cNvCxnSpPr/>
      </xdr:nvCxnSpPr>
      <xdr:spPr>
        <a:xfrm flipV="1">
          <a:off x="6972300" y="6519259"/>
          <a:ext cx="889000" cy="5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14474</xdr:rowOff>
    </xdr:from>
    <xdr:to>
      <xdr:col>55</xdr:col>
      <xdr:colOff>50800</xdr:colOff>
      <xdr:row>36</xdr:row>
      <xdr:rowOff>116074</xdr:rowOff>
    </xdr:to>
    <xdr:sp macro="" textlink="">
      <xdr:nvSpPr>
        <xdr:cNvPr id="309" name="楕円 308"/>
        <xdr:cNvSpPr/>
      </xdr:nvSpPr>
      <xdr:spPr>
        <a:xfrm>
          <a:off x="10426700" y="61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164351</xdr:rowOff>
    </xdr:from>
    <xdr:ext cx="599010" cy="259045"/>
    <xdr:sp macro="" textlink="">
      <xdr:nvSpPr>
        <xdr:cNvPr id="310" name="補助費等該当値テキスト"/>
        <xdr:cNvSpPr txBox="1"/>
      </xdr:nvSpPr>
      <xdr:spPr>
        <a:xfrm>
          <a:off x="10528300" y="616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160008</xdr:rowOff>
    </xdr:from>
    <xdr:to>
      <xdr:col>50</xdr:col>
      <xdr:colOff>165100</xdr:colOff>
      <xdr:row>38</xdr:row>
      <xdr:rowOff>90158</xdr:rowOff>
    </xdr:to>
    <xdr:sp macro="" textlink="">
      <xdr:nvSpPr>
        <xdr:cNvPr id="311" name="楕円 310"/>
        <xdr:cNvSpPr/>
      </xdr:nvSpPr>
      <xdr:spPr>
        <a:xfrm>
          <a:off x="9588500" y="65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81285</xdr:rowOff>
    </xdr:from>
    <xdr:ext cx="534377" cy="259045"/>
    <xdr:sp macro="" textlink="">
      <xdr:nvSpPr>
        <xdr:cNvPr id="312" name="テキスト ボックス 311"/>
        <xdr:cNvSpPr txBox="1"/>
      </xdr:nvSpPr>
      <xdr:spPr>
        <a:xfrm>
          <a:off x="9372111" y="65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13036</xdr:rowOff>
    </xdr:from>
    <xdr:to>
      <xdr:col>46</xdr:col>
      <xdr:colOff>38100</xdr:colOff>
      <xdr:row>38</xdr:row>
      <xdr:rowOff>114636</xdr:rowOff>
    </xdr:to>
    <xdr:sp macro="" textlink="">
      <xdr:nvSpPr>
        <xdr:cNvPr id="313" name="楕円 312"/>
        <xdr:cNvSpPr/>
      </xdr:nvSpPr>
      <xdr:spPr>
        <a:xfrm>
          <a:off x="8699500" y="652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105763</xdr:rowOff>
    </xdr:from>
    <xdr:ext cx="534377" cy="259045"/>
    <xdr:sp macro="" textlink="">
      <xdr:nvSpPr>
        <xdr:cNvPr id="314" name="テキスト ボックス 313"/>
        <xdr:cNvSpPr txBox="1"/>
      </xdr:nvSpPr>
      <xdr:spPr>
        <a:xfrm>
          <a:off x="8483111" y="66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124809</xdr:rowOff>
    </xdr:from>
    <xdr:to>
      <xdr:col>41</xdr:col>
      <xdr:colOff>101600</xdr:colOff>
      <xdr:row>38</xdr:row>
      <xdr:rowOff>54959</xdr:rowOff>
    </xdr:to>
    <xdr:sp macro="" textlink="">
      <xdr:nvSpPr>
        <xdr:cNvPr id="315" name="楕円 314"/>
        <xdr:cNvSpPr/>
      </xdr:nvSpPr>
      <xdr:spPr>
        <a:xfrm>
          <a:off x="7810500" y="64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46086</xdr:rowOff>
    </xdr:from>
    <xdr:ext cx="599010" cy="259045"/>
    <xdr:sp macro="" textlink="">
      <xdr:nvSpPr>
        <xdr:cNvPr id="316" name="テキスト ボックス 315"/>
        <xdr:cNvSpPr txBox="1"/>
      </xdr:nvSpPr>
      <xdr:spPr>
        <a:xfrm>
          <a:off x="7561795" y="656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5682</xdr:rowOff>
    </xdr:from>
    <xdr:to>
      <xdr:col>36</xdr:col>
      <xdr:colOff>165100</xdr:colOff>
      <xdr:row>38</xdr:row>
      <xdr:rowOff>107282</xdr:rowOff>
    </xdr:to>
    <xdr:sp macro="" textlink="">
      <xdr:nvSpPr>
        <xdr:cNvPr id="317" name="楕円 316"/>
        <xdr:cNvSpPr/>
      </xdr:nvSpPr>
      <xdr:spPr>
        <a:xfrm>
          <a:off x="6921500" y="65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98409</xdr:rowOff>
    </xdr:from>
    <xdr:ext cx="534377" cy="259045"/>
    <xdr:sp macro="" textlink="">
      <xdr:nvSpPr>
        <xdr:cNvPr id="318" name="テキスト ボックス 317"/>
        <xdr:cNvSpPr txBox="1"/>
      </xdr:nvSpPr>
      <xdr:spPr>
        <a:xfrm>
          <a:off x="6705111" y="66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160528</xdr:rowOff>
    </xdr:from>
    <xdr:to>
      <xdr:col>55</xdr:col>
      <xdr:colOff>0</xdr:colOff>
      <xdr:row>58</xdr:row>
      <xdr:rowOff>162193</xdr:rowOff>
    </xdr:to>
    <xdr:cxnSp macro="">
      <xdr:nvCxnSpPr>
        <xdr:cNvPr id="347" name="直線コネクタ 346"/>
        <xdr:cNvCxnSpPr/>
      </xdr:nvCxnSpPr>
      <xdr:spPr>
        <a:xfrm flipV="1">
          <a:off x="9639300" y="10104628"/>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162193</xdr:rowOff>
    </xdr:from>
    <xdr:to>
      <xdr:col>50</xdr:col>
      <xdr:colOff>114300</xdr:colOff>
      <xdr:row>59</xdr:row>
      <xdr:rowOff>10482</xdr:rowOff>
    </xdr:to>
    <xdr:cxnSp macro="">
      <xdr:nvCxnSpPr>
        <xdr:cNvPr id="350" name="直線コネクタ 349"/>
        <xdr:cNvCxnSpPr/>
      </xdr:nvCxnSpPr>
      <xdr:spPr>
        <a:xfrm flipV="1">
          <a:off x="8750300" y="10106293"/>
          <a:ext cx="889000" cy="1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155570</xdr:rowOff>
    </xdr:from>
    <xdr:to>
      <xdr:col>45</xdr:col>
      <xdr:colOff>177800</xdr:colOff>
      <xdr:row>59</xdr:row>
      <xdr:rowOff>10482</xdr:rowOff>
    </xdr:to>
    <xdr:cxnSp macro="">
      <xdr:nvCxnSpPr>
        <xdr:cNvPr id="353" name="直線コネクタ 352"/>
        <xdr:cNvCxnSpPr/>
      </xdr:nvCxnSpPr>
      <xdr:spPr>
        <a:xfrm>
          <a:off x="7861300" y="10099670"/>
          <a:ext cx="889000" cy="2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155570</xdr:rowOff>
    </xdr:from>
    <xdr:to>
      <xdr:col>41</xdr:col>
      <xdr:colOff>50800</xdr:colOff>
      <xdr:row>59</xdr:row>
      <xdr:rowOff>9557</xdr:rowOff>
    </xdr:to>
    <xdr:cxnSp macro="">
      <xdr:nvCxnSpPr>
        <xdr:cNvPr id="356" name="直線コネクタ 355"/>
        <xdr:cNvCxnSpPr/>
      </xdr:nvCxnSpPr>
      <xdr:spPr>
        <a:xfrm flipV="1">
          <a:off x="6972300" y="10099670"/>
          <a:ext cx="889000" cy="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109728</xdr:rowOff>
    </xdr:from>
    <xdr:to>
      <xdr:col>55</xdr:col>
      <xdr:colOff>50800</xdr:colOff>
      <xdr:row>59</xdr:row>
      <xdr:rowOff>39878</xdr:rowOff>
    </xdr:to>
    <xdr:sp macro="" textlink="">
      <xdr:nvSpPr>
        <xdr:cNvPr id="366" name="楕円 365"/>
        <xdr:cNvSpPr/>
      </xdr:nvSpPr>
      <xdr:spPr>
        <a:xfrm>
          <a:off x="10426700" y="1005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7" name="普通建設事業費該当値テキスト"/>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111393</xdr:rowOff>
    </xdr:from>
    <xdr:to>
      <xdr:col>50</xdr:col>
      <xdr:colOff>165100</xdr:colOff>
      <xdr:row>59</xdr:row>
      <xdr:rowOff>41543</xdr:rowOff>
    </xdr:to>
    <xdr:sp macro="" textlink="">
      <xdr:nvSpPr>
        <xdr:cNvPr id="368" name="楕円 367"/>
        <xdr:cNvSpPr/>
      </xdr:nvSpPr>
      <xdr:spPr>
        <a:xfrm>
          <a:off x="9588500" y="100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32670</xdr:rowOff>
    </xdr:from>
    <xdr:ext cx="599010" cy="259045"/>
    <xdr:sp macro="" textlink="">
      <xdr:nvSpPr>
        <xdr:cNvPr id="369" name="テキスト ボックス 368"/>
        <xdr:cNvSpPr txBox="1"/>
      </xdr:nvSpPr>
      <xdr:spPr>
        <a:xfrm>
          <a:off x="9339795" y="101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131132</xdr:rowOff>
    </xdr:from>
    <xdr:to>
      <xdr:col>46</xdr:col>
      <xdr:colOff>38100</xdr:colOff>
      <xdr:row>59</xdr:row>
      <xdr:rowOff>61282</xdr:rowOff>
    </xdr:to>
    <xdr:sp macro="" textlink="">
      <xdr:nvSpPr>
        <xdr:cNvPr id="370" name="楕円 369"/>
        <xdr:cNvSpPr/>
      </xdr:nvSpPr>
      <xdr:spPr>
        <a:xfrm>
          <a:off x="8699500" y="1007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52409</xdr:rowOff>
    </xdr:from>
    <xdr:ext cx="534377" cy="259045"/>
    <xdr:sp macro="" textlink="">
      <xdr:nvSpPr>
        <xdr:cNvPr id="371" name="テキスト ボックス 370"/>
        <xdr:cNvSpPr txBox="1"/>
      </xdr:nvSpPr>
      <xdr:spPr>
        <a:xfrm>
          <a:off x="8483111" y="1016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104770</xdr:rowOff>
    </xdr:from>
    <xdr:to>
      <xdr:col>41</xdr:col>
      <xdr:colOff>101600</xdr:colOff>
      <xdr:row>59</xdr:row>
      <xdr:rowOff>34920</xdr:rowOff>
    </xdr:to>
    <xdr:sp macro="" textlink="">
      <xdr:nvSpPr>
        <xdr:cNvPr id="372" name="楕円 371"/>
        <xdr:cNvSpPr/>
      </xdr:nvSpPr>
      <xdr:spPr>
        <a:xfrm>
          <a:off x="7810500" y="1004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26047</xdr:rowOff>
    </xdr:from>
    <xdr:ext cx="599010" cy="259045"/>
    <xdr:sp macro="" textlink="">
      <xdr:nvSpPr>
        <xdr:cNvPr id="373" name="テキスト ボックス 372"/>
        <xdr:cNvSpPr txBox="1"/>
      </xdr:nvSpPr>
      <xdr:spPr>
        <a:xfrm>
          <a:off x="7561795" y="1014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130207</xdr:rowOff>
    </xdr:from>
    <xdr:to>
      <xdr:col>36</xdr:col>
      <xdr:colOff>165100</xdr:colOff>
      <xdr:row>59</xdr:row>
      <xdr:rowOff>60357</xdr:rowOff>
    </xdr:to>
    <xdr:sp macro="" textlink="">
      <xdr:nvSpPr>
        <xdr:cNvPr id="374" name="楕円 373"/>
        <xdr:cNvSpPr/>
      </xdr:nvSpPr>
      <xdr:spPr>
        <a:xfrm>
          <a:off x="6921500" y="100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51484</xdr:rowOff>
    </xdr:from>
    <xdr:ext cx="534377" cy="259045"/>
    <xdr:sp macro="" textlink="">
      <xdr:nvSpPr>
        <xdr:cNvPr id="375" name="テキスト ボックス 374"/>
        <xdr:cNvSpPr txBox="1"/>
      </xdr:nvSpPr>
      <xdr:spPr>
        <a:xfrm>
          <a:off x="6705111" y="1016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22920</xdr:rowOff>
    </xdr:from>
    <xdr:to>
      <xdr:col>55</xdr:col>
      <xdr:colOff>0</xdr:colOff>
      <xdr:row>79</xdr:row>
      <xdr:rowOff>43404</xdr:rowOff>
    </xdr:to>
    <xdr:cxnSp macro="">
      <xdr:nvCxnSpPr>
        <xdr:cNvPr id="404" name="直線コネクタ 403"/>
        <xdr:cNvCxnSpPr/>
      </xdr:nvCxnSpPr>
      <xdr:spPr>
        <a:xfrm flipV="1">
          <a:off x="9639300" y="13567470"/>
          <a:ext cx="8382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36106</xdr:rowOff>
    </xdr:from>
    <xdr:to>
      <xdr:col>50</xdr:col>
      <xdr:colOff>114300</xdr:colOff>
      <xdr:row>79</xdr:row>
      <xdr:rowOff>43404</xdr:rowOff>
    </xdr:to>
    <xdr:cxnSp macro="">
      <xdr:nvCxnSpPr>
        <xdr:cNvPr id="407" name="直線コネクタ 406"/>
        <xdr:cNvCxnSpPr/>
      </xdr:nvCxnSpPr>
      <xdr:spPr>
        <a:xfrm>
          <a:off x="8750300" y="13580656"/>
          <a:ext cx="889000" cy="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167970</xdr:rowOff>
    </xdr:from>
    <xdr:to>
      <xdr:col>45</xdr:col>
      <xdr:colOff>177800</xdr:colOff>
      <xdr:row>79</xdr:row>
      <xdr:rowOff>36106</xdr:rowOff>
    </xdr:to>
    <xdr:cxnSp macro="">
      <xdr:nvCxnSpPr>
        <xdr:cNvPr id="410" name="直線コネクタ 409"/>
        <xdr:cNvCxnSpPr/>
      </xdr:nvCxnSpPr>
      <xdr:spPr>
        <a:xfrm>
          <a:off x="7861300" y="13541070"/>
          <a:ext cx="8890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167970</xdr:rowOff>
    </xdr:from>
    <xdr:to>
      <xdr:col>41</xdr:col>
      <xdr:colOff>50800</xdr:colOff>
      <xdr:row>79</xdr:row>
      <xdr:rowOff>36204</xdr:rowOff>
    </xdr:to>
    <xdr:cxnSp macro="">
      <xdr:nvCxnSpPr>
        <xdr:cNvPr id="413" name="直線コネクタ 412"/>
        <xdr:cNvCxnSpPr/>
      </xdr:nvCxnSpPr>
      <xdr:spPr>
        <a:xfrm flipV="1">
          <a:off x="6972300" y="13541070"/>
          <a:ext cx="889000" cy="3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143570</xdr:rowOff>
    </xdr:from>
    <xdr:to>
      <xdr:col>55</xdr:col>
      <xdr:colOff>50800</xdr:colOff>
      <xdr:row>79</xdr:row>
      <xdr:rowOff>73720</xdr:rowOff>
    </xdr:to>
    <xdr:sp macro="" textlink="">
      <xdr:nvSpPr>
        <xdr:cNvPr id="423" name="楕円 422"/>
        <xdr:cNvSpPr/>
      </xdr:nvSpPr>
      <xdr:spPr>
        <a:xfrm>
          <a:off x="10426700" y="1351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4" name="普通建設事業費 （ うち新規整備　）該当値テキスト"/>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164054</xdr:rowOff>
    </xdr:from>
    <xdr:to>
      <xdr:col>50</xdr:col>
      <xdr:colOff>165100</xdr:colOff>
      <xdr:row>79</xdr:row>
      <xdr:rowOff>94204</xdr:rowOff>
    </xdr:to>
    <xdr:sp macro="" textlink="">
      <xdr:nvSpPr>
        <xdr:cNvPr id="425" name="楕円 424"/>
        <xdr:cNvSpPr/>
      </xdr:nvSpPr>
      <xdr:spPr>
        <a:xfrm>
          <a:off x="9588500" y="1353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85331</xdr:rowOff>
    </xdr:from>
    <xdr:ext cx="469744" cy="259045"/>
    <xdr:sp macro="" textlink="">
      <xdr:nvSpPr>
        <xdr:cNvPr id="426" name="テキスト ボックス 425"/>
        <xdr:cNvSpPr txBox="1"/>
      </xdr:nvSpPr>
      <xdr:spPr>
        <a:xfrm>
          <a:off x="9404428" y="1362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156756</xdr:rowOff>
    </xdr:from>
    <xdr:to>
      <xdr:col>46</xdr:col>
      <xdr:colOff>38100</xdr:colOff>
      <xdr:row>79</xdr:row>
      <xdr:rowOff>86906</xdr:rowOff>
    </xdr:to>
    <xdr:sp macro="" textlink="">
      <xdr:nvSpPr>
        <xdr:cNvPr id="427" name="楕円 426"/>
        <xdr:cNvSpPr/>
      </xdr:nvSpPr>
      <xdr:spPr>
        <a:xfrm>
          <a:off x="8699500" y="135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78033</xdr:rowOff>
    </xdr:from>
    <xdr:ext cx="534377" cy="259045"/>
    <xdr:sp macro="" textlink="">
      <xdr:nvSpPr>
        <xdr:cNvPr id="428" name="テキスト ボックス 427"/>
        <xdr:cNvSpPr txBox="1"/>
      </xdr:nvSpPr>
      <xdr:spPr>
        <a:xfrm>
          <a:off x="8483111" y="1362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117170</xdr:rowOff>
    </xdr:from>
    <xdr:to>
      <xdr:col>41</xdr:col>
      <xdr:colOff>101600</xdr:colOff>
      <xdr:row>79</xdr:row>
      <xdr:rowOff>47320</xdr:rowOff>
    </xdr:to>
    <xdr:sp macro="" textlink="">
      <xdr:nvSpPr>
        <xdr:cNvPr id="429" name="楕円 428"/>
        <xdr:cNvSpPr/>
      </xdr:nvSpPr>
      <xdr:spPr>
        <a:xfrm>
          <a:off x="7810500" y="134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38447</xdr:rowOff>
    </xdr:from>
    <xdr:ext cx="534377" cy="259045"/>
    <xdr:sp macro="" textlink="">
      <xdr:nvSpPr>
        <xdr:cNvPr id="430" name="テキスト ボックス 429"/>
        <xdr:cNvSpPr txBox="1"/>
      </xdr:nvSpPr>
      <xdr:spPr>
        <a:xfrm>
          <a:off x="7594111" y="1358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156854</xdr:rowOff>
    </xdr:from>
    <xdr:to>
      <xdr:col>36</xdr:col>
      <xdr:colOff>165100</xdr:colOff>
      <xdr:row>79</xdr:row>
      <xdr:rowOff>87004</xdr:rowOff>
    </xdr:to>
    <xdr:sp macro="" textlink="">
      <xdr:nvSpPr>
        <xdr:cNvPr id="431" name="楕円 430"/>
        <xdr:cNvSpPr/>
      </xdr:nvSpPr>
      <xdr:spPr>
        <a:xfrm>
          <a:off x="6921500" y="1352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78131</xdr:rowOff>
    </xdr:from>
    <xdr:ext cx="534377" cy="259045"/>
    <xdr:sp macro="" textlink="">
      <xdr:nvSpPr>
        <xdr:cNvPr id="432" name="テキスト ボックス 431"/>
        <xdr:cNvSpPr txBox="1"/>
      </xdr:nvSpPr>
      <xdr:spPr>
        <a:xfrm>
          <a:off x="6705111" y="1362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77823</xdr:rowOff>
    </xdr:from>
    <xdr:to>
      <xdr:col>55</xdr:col>
      <xdr:colOff>0</xdr:colOff>
      <xdr:row>98</xdr:row>
      <xdr:rowOff>87423</xdr:rowOff>
    </xdr:to>
    <xdr:cxnSp macro="">
      <xdr:nvCxnSpPr>
        <xdr:cNvPr id="459" name="直線コネクタ 458"/>
        <xdr:cNvCxnSpPr/>
      </xdr:nvCxnSpPr>
      <xdr:spPr>
        <a:xfrm>
          <a:off x="9639300" y="16879923"/>
          <a:ext cx="838200" cy="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77823</xdr:rowOff>
    </xdr:from>
    <xdr:to>
      <xdr:col>50</xdr:col>
      <xdr:colOff>114300</xdr:colOff>
      <xdr:row>98</xdr:row>
      <xdr:rowOff>106186</xdr:rowOff>
    </xdr:to>
    <xdr:cxnSp macro="">
      <xdr:nvCxnSpPr>
        <xdr:cNvPr id="462" name="直線コネクタ 461"/>
        <xdr:cNvCxnSpPr/>
      </xdr:nvCxnSpPr>
      <xdr:spPr>
        <a:xfrm flipV="1">
          <a:off x="8750300" y="16879923"/>
          <a:ext cx="8890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98597</xdr:rowOff>
    </xdr:from>
    <xdr:to>
      <xdr:col>45</xdr:col>
      <xdr:colOff>177800</xdr:colOff>
      <xdr:row>98</xdr:row>
      <xdr:rowOff>106186</xdr:rowOff>
    </xdr:to>
    <xdr:cxnSp macro="">
      <xdr:nvCxnSpPr>
        <xdr:cNvPr id="465" name="直線コネクタ 464"/>
        <xdr:cNvCxnSpPr/>
      </xdr:nvCxnSpPr>
      <xdr:spPr>
        <a:xfrm>
          <a:off x="7861300" y="16900697"/>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98597</xdr:rowOff>
    </xdr:from>
    <xdr:to>
      <xdr:col>41</xdr:col>
      <xdr:colOff>50800</xdr:colOff>
      <xdr:row>98</xdr:row>
      <xdr:rowOff>109573</xdr:rowOff>
    </xdr:to>
    <xdr:cxnSp macro="">
      <xdr:nvCxnSpPr>
        <xdr:cNvPr id="468" name="直線コネクタ 467"/>
        <xdr:cNvCxnSpPr/>
      </xdr:nvCxnSpPr>
      <xdr:spPr>
        <a:xfrm flipV="1">
          <a:off x="6972300" y="16900697"/>
          <a:ext cx="889000" cy="1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36623</xdr:rowOff>
    </xdr:from>
    <xdr:to>
      <xdr:col>55</xdr:col>
      <xdr:colOff>50800</xdr:colOff>
      <xdr:row>98</xdr:row>
      <xdr:rowOff>138223</xdr:rowOff>
    </xdr:to>
    <xdr:sp macro="" textlink="">
      <xdr:nvSpPr>
        <xdr:cNvPr id="478" name="楕円 477"/>
        <xdr:cNvSpPr/>
      </xdr:nvSpPr>
      <xdr:spPr>
        <a:xfrm>
          <a:off x="10426700" y="1683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99010" cy="259045"/>
    <xdr:sp macro="" textlink="">
      <xdr:nvSpPr>
        <xdr:cNvPr id="479" name="普通建設事業費 （ うち更新整備　）該当値テキスト"/>
        <xdr:cNvSpPr txBox="1"/>
      </xdr:nvSpPr>
      <xdr:spPr>
        <a:xfrm>
          <a:off x="10528300" y="167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27023</xdr:rowOff>
    </xdr:from>
    <xdr:to>
      <xdr:col>50</xdr:col>
      <xdr:colOff>165100</xdr:colOff>
      <xdr:row>98</xdr:row>
      <xdr:rowOff>128623</xdr:rowOff>
    </xdr:to>
    <xdr:sp macro="" textlink="">
      <xdr:nvSpPr>
        <xdr:cNvPr id="480" name="楕円 479"/>
        <xdr:cNvSpPr/>
      </xdr:nvSpPr>
      <xdr:spPr>
        <a:xfrm>
          <a:off x="9588500" y="1682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119750</xdr:rowOff>
    </xdr:from>
    <xdr:ext cx="599010" cy="259045"/>
    <xdr:sp macro="" textlink="">
      <xdr:nvSpPr>
        <xdr:cNvPr id="481" name="テキスト ボックス 480"/>
        <xdr:cNvSpPr txBox="1"/>
      </xdr:nvSpPr>
      <xdr:spPr>
        <a:xfrm>
          <a:off x="9339795" y="1692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55386</xdr:rowOff>
    </xdr:from>
    <xdr:to>
      <xdr:col>46</xdr:col>
      <xdr:colOff>38100</xdr:colOff>
      <xdr:row>98</xdr:row>
      <xdr:rowOff>156986</xdr:rowOff>
    </xdr:to>
    <xdr:sp macro="" textlink="">
      <xdr:nvSpPr>
        <xdr:cNvPr id="482" name="楕円 481"/>
        <xdr:cNvSpPr/>
      </xdr:nvSpPr>
      <xdr:spPr>
        <a:xfrm>
          <a:off x="8699500" y="168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148113</xdr:rowOff>
    </xdr:from>
    <xdr:ext cx="534377" cy="259045"/>
    <xdr:sp macro="" textlink="">
      <xdr:nvSpPr>
        <xdr:cNvPr id="483" name="テキスト ボックス 482"/>
        <xdr:cNvSpPr txBox="1"/>
      </xdr:nvSpPr>
      <xdr:spPr>
        <a:xfrm>
          <a:off x="8483111" y="169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47797</xdr:rowOff>
    </xdr:from>
    <xdr:to>
      <xdr:col>41</xdr:col>
      <xdr:colOff>101600</xdr:colOff>
      <xdr:row>98</xdr:row>
      <xdr:rowOff>149397</xdr:rowOff>
    </xdr:to>
    <xdr:sp macro="" textlink="">
      <xdr:nvSpPr>
        <xdr:cNvPr id="484" name="楕円 483"/>
        <xdr:cNvSpPr/>
      </xdr:nvSpPr>
      <xdr:spPr>
        <a:xfrm>
          <a:off x="7810500" y="168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140524</xdr:rowOff>
    </xdr:from>
    <xdr:ext cx="534377" cy="259045"/>
    <xdr:sp macro="" textlink="">
      <xdr:nvSpPr>
        <xdr:cNvPr id="485" name="テキスト ボックス 484"/>
        <xdr:cNvSpPr txBox="1"/>
      </xdr:nvSpPr>
      <xdr:spPr>
        <a:xfrm>
          <a:off x="7594111" y="1694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58773</xdr:rowOff>
    </xdr:from>
    <xdr:to>
      <xdr:col>36</xdr:col>
      <xdr:colOff>165100</xdr:colOff>
      <xdr:row>98</xdr:row>
      <xdr:rowOff>160373</xdr:rowOff>
    </xdr:to>
    <xdr:sp macro="" textlink="">
      <xdr:nvSpPr>
        <xdr:cNvPr id="486" name="楕円 485"/>
        <xdr:cNvSpPr/>
      </xdr:nvSpPr>
      <xdr:spPr>
        <a:xfrm>
          <a:off x="6921500" y="168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151500</xdr:rowOff>
    </xdr:from>
    <xdr:ext cx="534377" cy="259045"/>
    <xdr:sp macro="" textlink="">
      <xdr:nvSpPr>
        <xdr:cNvPr id="487" name="テキスト ボックス 486"/>
        <xdr:cNvSpPr txBox="1"/>
      </xdr:nvSpPr>
      <xdr:spPr>
        <a:xfrm>
          <a:off x="6705111" y="1695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15584</xdr:rowOff>
    </xdr:from>
    <xdr:to>
      <xdr:col>85</xdr:col>
      <xdr:colOff>127000</xdr:colOff>
      <xdr:row>39</xdr:row>
      <xdr:rowOff>38688</xdr:rowOff>
    </xdr:to>
    <xdr:cxnSp macro="">
      <xdr:nvCxnSpPr>
        <xdr:cNvPr id="516" name="直線コネクタ 515"/>
        <xdr:cNvCxnSpPr/>
      </xdr:nvCxnSpPr>
      <xdr:spPr>
        <a:xfrm flipV="1">
          <a:off x="15481300" y="6702134"/>
          <a:ext cx="8382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31348</xdr:rowOff>
    </xdr:from>
    <xdr:to>
      <xdr:col>81</xdr:col>
      <xdr:colOff>50800</xdr:colOff>
      <xdr:row>39</xdr:row>
      <xdr:rowOff>38688</xdr:rowOff>
    </xdr:to>
    <xdr:cxnSp macro="">
      <xdr:nvCxnSpPr>
        <xdr:cNvPr id="519" name="直線コネクタ 518"/>
        <xdr:cNvCxnSpPr/>
      </xdr:nvCxnSpPr>
      <xdr:spPr>
        <a:xfrm>
          <a:off x="14592300" y="6717898"/>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31348</xdr:rowOff>
    </xdr:from>
    <xdr:to>
      <xdr:col>76</xdr:col>
      <xdr:colOff>114300</xdr:colOff>
      <xdr:row>39</xdr:row>
      <xdr:rowOff>44450</xdr:rowOff>
    </xdr:to>
    <xdr:cxnSp macro="">
      <xdr:nvCxnSpPr>
        <xdr:cNvPr id="522" name="直線コネクタ 521"/>
        <xdr:cNvCxnSpPr/>
      </xdr:nvCxnSpPr>
      <xdr:spPr>
        <a:xfrm flipV="1">
          <a:off x="13703300" y="6717898"/>
          <a:ext cx="889000" cy="1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41223</xdr:rowOff>
    </xdr:from>
    <xdr:to>
      <xdr:col>71</xdr:col>
      <xdr:colOff>177800</xdr:colOff>
      <xdr:row>39</xdr:row>
      <xdr:rowOff>44450</xdr:rowOff>
    </xdr:to>
    <xdr:cxnSp macro="">
      <xdr:nvCxnSpPr>
        <xdr:cNvPr id="525" name="直線コネクタ 524"/>
        <xdr:cNvCxnSpPr/>
      </xdr:nvCxnSpPr>
      <xdr:spPr>
        <a:xfrm>
          <a:off x="12814300" y="6727773"/>
          <a:ext cx="889000" cy="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136234</xdr:rowOff>
    </xdr:from>
    <xdr:to>
      <xdr:col>85</xdr:col>
      <xdr:colOff>177800</xdr:colOff>
      <xdr:row>39</xdr:row>
      <xdr:rowOff>66384</xdr:rowOff>
    </xdr:to>
    <xdr:sp macro="" textlink="">
      <xdr:nvSpPr>
        <xdr:cNvPr id="535" name="楕円 534"/>
        <xdr:cNvSpPr/>
      </xdr:nvSpPr>
      <xdr:spPr>
        <a:xfrm>
          <a:off x="16268700" y="665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534377" cy="259045"/>
    <xdr:sp macro="" textlink="">
      <xdr:nvSpPr>
        <xdr:cNvPr id="536" name="災害復旧事業費該当値テキスト"/>
        <xdr:cNvSpPr txBox="1"/>
      </xdr:nvSpPr>
      <xdr:spPr>
        <a:xfrm>
          <a:off x="16370300" y="661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159338</xdr:rowOff>
    </xdr:from>
    <xdr:to>
      <xdr:col>81</xdr:col>
      <xdr:colOff>101600</xdr:colOff>
      <xdr:row>39</xdr:row>
      <xdr:rowOff>89488</xdr:rowOff>
    </xdr:to>
    <xdr:sp macro="" textlink="">
      <xdr:nvSpPr>
        <xdr:cNvPr id="537" name="楕円 536"/>
        <xdr:cNvSpPr/>
      </xdr:nvSpPr>
      <xdr:spPr>
        <a:xfrm>
          <a:off x="15430500" y="667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80615</xdr:rowOff>
    </xdr:from>
    <xdr:ext cx="469744" cy="259045"/>
    <xdr:sp macro="" textlink="">
      <xdr:nvSpPr>
        <xdr:cNvPr id="538" name="テキスト ボックス 537"/>
        <xdr:cNvSpPr txBox="1"/>
      </xdr:nvSpPr>
      <xdr:spPr>
        <a:xfrm>
          <a:off x="15246428" y="676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151998</xdr:rowOff>
    </xdr:from>
    <xdr:to>
      <xdr:col>76</xdr:col>
      <xdr:colOff>165100</xdr:colOff>
      <xdr:row>39</xdr:row>
      <xdr:rowOff>82148</xdr:rowOff>
    </xdr:to>
    <xdr:sp macro="" textlink="">
      <xdr:nvSpPr>
        <xdr:cNvPr id="539" name="楕円 538"/>
        <xdr:cNvSpPr/>
      </xdr:nvSpPr>
      <xdr:spPr>
        <a:xfrm>
          <a:off x="14541500" y="66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73275</xdr:rowOff>
    </xdr:from>
    <xdr:ext cx="469744" cy="259045"/>
    <xdr:sp macro="" textlink="">
      <xdr:nvSpPr>
        <xdr:cNvPr id="540" name="テキスト ボックス 539"/>
        <xdr:cNvSpPr txBox="1"/>
      </xdr:nvSpPr>
      <xdr:spPr>
        <a:xfrm>
          <a:off x="14357428" y="67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161873</xdr:rowOff>
    </xdr:from>
    <xdr:to>
      <xdr:col>67</xdr:col>
      <xdr:colOff>101600</xdr:colOff>
      <xdr:row>39</xdr:row>
      <xdr:rowOff>92023</xdr:rowOff>
    </xdr:to>
    <xdr:sp macro="" textlink="">
      <xdr:nvSpPr>
        <xdr:cNvPr id="543" name="楕円 542"/>
        <xdr:cNvSpPr/>
      </xdr:nvSpPr>
      <xdr:spPr>
        <a:xfrm>
          <a:off x="12763500" y="667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83150</xdr:rowOff>
    </xdr:from>
    <xdr:ext cx="469744" cy="259045"/>
    <xdr:sp macro="" textlink="">
      <xdr:nvSpPr>
        <xdr:cNvPr id="544" name="テキスト ボックス 543"/>
        <xdr:cNvSpPr txBox="1"/>
      </xdr:nvSpPr>
      <xdr:spPr>
        <a:xfrm>
          <a:off x="12579428" y="676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136720</xdr:rowOff>
    </xdr:from>
    <xdr:to>
      <xdr:col>85</xdr:col>
      <xdr:colOff>127000</xdr:colOff>
      <xdr:row>78</xdr:row>
      <xdr:rowOff>139078</xdr:rowOff>
    </xdr:to>
    <xdr:cxnSp macro="">
      <xdr:nvCxnSpPr>
        <xdr:cNvPr id="628" name="直線コネクタ 627"/>
        <xdr:cNvCxnSpPr/>
      </xdr:nvCxnSpPr>
      <xdr:spPr>
        <a:xfrm>
          <a:off x="15481300" y="13509820"/>
          <a:ext cx="8382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136720</xdr:rowOff>
    </xdr:from>
    <xdr:to>
      <xdr:col>81</xdr:col>
      <xdr:colOff>50800</xdr:colOff>
      <xdr:row>78</xdr:row>
      <xdr:rowOff>144145</xdr:rowOff>
    </xdr:to>
    <xdr:cxnSp macro="">
      <xdr:nvCxnSpPr>
        <xdr:cNvPr id="631" name="直線コネクタ 630"/>
        <xdr:cNvCxnSpPr/>
      </xdr:nvCxnSpPr>
      <xdr:spPr>
        <a:xfrm flipV="1">
          <a:off x="14592300" y="13509820"/>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144145</xdr:rowOff>
    </xdr:from>
    <xdr:to>
      <xdr:col>76</xdr:col>
      <xdr:colOff>114300</xdr:colOff>
      <xdr:row>78</xdr:row>
      <xdr:rowOff>147644</xdr:rowOff>
    </xdr:to>
    <xdr:cxnSp macro="">
      <xdr:nvCxnSpPr>
        <xdr:cNvPr id="634" name="直線コネクタ 633"/>
        <xdr:cNvCxnSpPr/>
      </xdr:nvCxnSpPr>
      <xdr:spPr>
        <a:xfrm flipV="1">
          <a:off x="13703300" y="13517245"/>
          <a:ext cx="8890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97041</xdr:rowOff>
    </xdr:from>
    <xdr:to>
      <xdr:col>71</xdr:col>
      <xdr:colOff>177800</xdr:colOff>
      <xdr:row>78</xdr:row>
      <xdr:rowOff>147644</xdr:rowOff>
    </xdr:to>
    <xdr:cxnSp macro="">
      <xdr:nvCxnSpPr>
        <xdr:cNvPr id="637" name="直線コネクタ 636"/>
        <xdr:cNvCxnSpPr/>
      </xdr:nvCxnSpPr>
      <xdr:spPr>
        <a:xfrm>
          <a:off x="12814300" y="13470141"/>
          <a:ext cx="889000" cy="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88278</xdr:rowOff>
    </xdr:from>
    <xdr:to>
      <xdr:col>85</xdr:col>
      <xdr:colOff>177800</xdr:colOff>
      <xdr:row>79</xdr:row>
      <xdr:rowOff>18428</xdr:rowOff>
    </xdr:to>
    <xdr:sp macro="" textlink="">
      <xdr:nvSpPr>
        <xdr:cNvPr id="647" name="楕円 646"/>
        <xdr:cNvSpPr/>
      </xdr:nvSpPr>
      <xdr:spPr>
        <a:xfrm>
          <a:off x="16268700" y="134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66705</xdr:rowOff>
    </xdr:from>
    <xdr:ext cx="534377" cy="259045"/>
    <xdr:sp macro="" textlink="">
      <xdr:nvSpPr>
        <xdr:cNvPr id="648" name="公債費該当値テキスト"/>
        <xdr:cNvSpPr txBox="1"/>
      </xdr:nvSpPr>
      <xdr:spPr>
        <a:xfrm>
          <a:off x="16370300" y="1343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85920</xdr:rowOff>
    </xdr:from>
    <xdr:to>
      <xdr:col>81</xdr:col>
      <xdr:colOff>101600</xdr:colOff>
      <xdr:row>79</xdr:row>
      <xdr:rowOff>16070</xdr:rowOff>
    </xdr:to>
    <xdr:sp macro="" textlink="">
      <xdr:nvSpPr>
        <xdr:cNvPr id="649" name="楕円 648"/>
        <xdr:cNvSpPr/>
      </xdr:nvSpPr>
      <xdr:spPr>
        <a:xfrm>
          <a:off x="15430500" y="134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7197</xdr:rowOff>
    </xdr:from>
    <xdr:ext cx="534377" cy="259045"/>
    <xdr:sp macro="" textlink="">
      <xdr:nvSpPr>
        <xdr:cNvPr id="650" name="テキスト ボックス 649"/>
        <xdr:cNvSpPr txBox="1"/>
      </xdr:nvSpPr>
      <xdr:spPr>
        <a:xfrm>
          <a:off x="15214111" y="135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93345</xdr:rowOff>
    </xdr:from>
    <xdr:to>
      <xdr:col>76</xdr:col>
      <xdr:colOff>165100</xdr:colOff>
      <xdr:row>79</xdr:row>
      <xdr:rowOff>23495</xdr:rowOff>
    </xdr:to>
    <xdr:sp macro="" textlink="">
      <xdr:nvSpPr>
        <xdr:cNvPr id="651" name="楕円 650"/>
        <xdr:cNvSpPr/>
      </xdr:nvSpPr>
      <xdr:spPr>
        <a:xfrm>
          <a:off x="145415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14622</xdr:rowOff>
    </xdr:from>
    <xdr:ext cx="534377" cy="259045"/>
    <xdr:sp macro="" textlink="">
      <xdr:nvSpPr>
        <xdr:cNvPr id="652" name="テキスト ボックス 651"/>
        <xdr:cNvSpPr txBox="1"/>
      </xdr:nvSpPr>
      <xdr:spPr>
        <a:xfrm>
          <a:off x="14325111" y="135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96844</xdr:rowOff>
    </xdr:from>
    <xdr:to>
      <xdr:col>72</xdr:col>
      <xdr:colOff>38100</xdr:colOff>
      <xdr:row>79</xdr:row>
      <xdr:rowOff>26994</xdr:rowOff>
    </xdr:to>
    <xdr:sp macro="" textlink="">
      <xdr:nvSpPr>
        <xdr:cNvPr id="653" name="楕円 652"/>
        <xdr:cNvSpPr/>
      </xdr:nvSpPr>
      <xdr:spPr>
        <a:xfrm>
          <a:off x="13652500" y="134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18121</xdr:rowOff>
    </xdr:from>
    <xdr:ext cx="534377" cy="259045"/>
    <xdr:sp macro="" textlink="">
      <xdr:nvSpPr>
        <xdr:cNvPr id="654" name="テキスト ボックス 653"/>
        <xdr:cNvSpPr txBox="1"/>
      </xdr:nvSpPr>
      <xdr:spPr>
        <a:xfrm>
          <a:off x="13436111" y="13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46241</xdr:rowOff>
    </xdr:from>
    <xdr:to>
      <xdr:col>67</xdr:col>
      <xdr:colOff>101600</xdr:colOff>
      <xdr:row>78</xdr:row>
      <xdr:rowOff>147841</xdr:rowOff>
    </xdr:to>
    <xdr:sp macro="" textlink="">
      <xdr:nvSpPr>
        <xdr:cNvPr id="655" name="楕円 654"/>
        <xdr:cNvSpPr/>
      </xdr:nvSpPr>
      <xdr:spPr>
        <a:xfrm>
          <a:off x="12763500" y="134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138968</xdr:rowOff>
    </xdr:from>
    <xdr:ext cx="599010" cy="259045"/>
    <xdr:sp macro="" textlink="">
      <xdr:nvSpPr>
        <xdr:cNvPr id="656" name="テキスト ボックス 655"/>
        <xdr:cNvSpPr txBox="1"/>
      </xdr:nvSpPr>
      <xdr:spPr>
        <a:xfrm>
          <a:off x="12514795" y="1351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166401</xdr:rowOff>
    </xdr:from>
    <xdr:to>
      <xdr:col>85</xdr:col>
      <xdr:colOff>127000</xdr:colOff>
      <xdr:row>99</xdr:row>
      <xdr:rowOff>22454</xdr:rowOff>
    </xdr:to>
    <xdr:cxnSp macro="">
      <xdr:nvCxnSpPr>
        <xdr:cNvPr id="685" name="直線コネクタ 684"/>
        <xdr:cNvCxnSpPr/>
      </xdr:nvCxnSpPr>
      <xdr:spPr>
        <a:xfrm>
          <a:off x="15481300" y="16968501"/>
          <a:ext cx="838200" cy="2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166401</xdr:rowOff>
    </xdr:from>
    <xdr:to>
      <xdr:col>81</xdr:col>
      <xdr:colOff>50800</xdr:colOff>
      <xdr:row>99</xdr:row>
      <xdr:rowOff>18204</xdr:rowOff>
    </xdr:to>
    <xdr:cxnSp macro="">
      <xdr:nvCxnSpPr>
        <xdr:cNvPr id="688" name="直線コネクタ 687"/>
        <xdr:cNvCxnSpPr/>
      </xdr:nvCxnSpPr>
      <xdr:spPr>
        <a:xfrm flipV="1">
          <a:off x="14592300" y="16968501"/>
          <a:ext cx="8890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14669</xdr:rowOff>
    </xdr:from>
    <xdr:to>
      <xdr:col>76</xdr:col>
      <xdr:colOff>114300</xdr:colOff>
      <xdr:row>99</xdr:row>
      <xdr:rowOff>18204</xdr:rowOff>
    </xdr:to>
    <xdr:cxnSp macro="">
      <xdr:nvCxnSpPr>
        <xdr:cNvPr id="691" name="直線コネクタ 690"/>
        <xdr:cNvCxnSpPr/>
      </xdr:nvCxnSpPr>
      <xdr:spPr>
        <a:xfrm>
          <a:off x="13703300" y="16988219"/>
          <a:ext cx="889000"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14557</xdr:rowOff>
    </xdr:from>
    <xdr:to>
      <xdr:col>71</xdr:col>
      <xdr:colOff>177800</xdr:colOff>
      <xdr:row>99</xdr:row>
      <xdr:rowOff>14669</xdr:rowOff>
    </xdr:to>
    <xdr:cxnSp macro="">
      <xdr:nvCxnSpPr>
        <xdr:cNvPr id="694" name="直線コネクタ 693"/>
        <xdr:cNvCxnSpPr/>
      </xdr:nvCxnSpPr>
      <xdr:spPr>
        <a:xfrm>
          <a:off x="12814300" y="16988107"/>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143104</xdr:rowOff>
    </xdr:from>
    <xdr:to>
      <xdr:col>85</xdr:col>
      <xdr:colOff>177800</xdr:colOff>
      <xdr:row>99</xdr:row>
      <xdr:rowOff>73254</xdr:rowOff>
    </xdr:to>
    <xdr:sp macro="" textlink="">
      <xdr:nvSpPr>
        <xdr:cNvPr id="704" name="楕円 703"/>
        <xdr:cNvSpPr/>
      </xdr:nvSpPr>
      <xdr:spPr>
        <a:xfrm>
          <a:off x="16268700" y="169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82213</xdr:rowOff>
    </xdr:from>
    <xdr:ext cx="534377" cy="259045"/>
    <xdr:sp macro="" textlink="">
      <xdr:nvSpPr>
        <xdr:cNvPr id="705" name="積立金該当値テキスト"/>
        <xdr:cNvSpPr txBox="1"/>
      </xdr:nvSpPr>
      <xdr:spPr>
        <a:xfrm>
          <a:off x="16370300" y="168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115601</xdr:rowOff>
    </xdr:from>
    <xdr:to>
      <xdr:col>81</xdr:col>
      <xdr:colOff>101600</xdr:colOff>
      <xdr:row>99</xdr:row>
      <xdr:rowOff>45751</xdr:rowOff>
    </xdr:to>
    <xdr:sp macro="" textlink="">
      <xdr:nvSpPr>
        <xdr:cNvPr id="706" name="楕円 705"/>
        <xdr:cNvSpPr/>
      </xdr:nvSpPr>
      <xdr:spPr>
        <a:xfrm>
          <a:off x="15430500" y="1691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36878</xdr:rowOff>
    </xdr:from>
    <xdr:ext cx="534377" cy="259045"/>
    <xdr:sp macro="" textlink="">
      <xdr:nvSpPr>
        <xdr:cNvPr id="707" name="テキスト ボックス 706"/>
        <xdr:cNvSpPr txBox="1"/>
      </xdr:nvSpPr>
      <xdr:spPr>
        <a:xfrm>
          <a:off x="15214111" y="1701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138854</xdr:rowOff>
    </xdr:from>
    <xdr:to>
      <xdr:col>76</xdr:col>
      <xdr:colOff>165100</xdr:colOff>
      <xdr:row>99</xdr:row>
      <xdr:rowOff>69004</xdr:rowOff>
    </xdr:to>
    <xdr:sp macro="" textlink="">
      <xdr:nvSpPr>
        <xdr:cNvPr id="708" name="楕円 707"/>
        <xdr:cNvSpPr/>
      </xdr:nvSpPr>
      <xdr:spPr>
        <a:xfrm>
          <a:off x="14541500" y="1694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60131</xdr:rowOff>
    </xdr:from>
    <xdr:ext cx="534377" cy="259045"/>
    <xdr:sp macro="" textlink="">
      <xdr:nvSpPr>
        <xdr:cNvPr id="709" name="テキスト ボックス 708"/>
        <xdr:cNvSpPr txBox="1"/>
      </xdr:nvSpPr>
      <xdr:spPr>
        <a:xfrm>
          <a:off x="14325111" y="170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135319</xdr:rowOff>
    </xdr:from>
    <xdr:to>
      <xdr:col>72</xdr:col>
      <xdr:colOff>38100</xdr:colOff>
      <xdr:row>99</xdr:row>
      <xdr:rowOff>65469</xdr:rowOff>
    </xdr:to>
    <xdr:sp macro="" textlink="">
      <xdr:nvSpPr>
        <xdr:cNvPr id="710" name="楕円 709"/>
        <xdr:cNvSpPr/>
      </xdr:nvSpPr>
      <xdr:spPr>
        <a:xfrm>
          <a:off x="13652500" y="169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56596</xdr:rowOff>
    </xdr:from>
    <xdr:ext cx="534377" cy="259045"/>
    <xdr:sp macro="" textlink="">
      <xdr:nvSpPr>
        <xdr:cNvPr id="711" name="テキスト ボックス 710"/>
        <xdr:cNvSpPr txBox="1"/>
      </xdr:nvSpPr>
      <xdr:spPr>
        <a:xfrm>
          <a:off x="13436111" y="1703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135207</xdr:rowOff>
    </xdr:from>
    <xdr:to>
      <xdr:col>67</xdr:col>
      <xdr:colOff>101600</xdr:colOff>
      <xdr:row>99</xdr:row>
      <xdr:rowOff>65357</xdr:rowOff>
    </xdr:to>
    <xdr:sp macro="" textlink="">
      <xdr:nvSpPr>
        <xdr:cNvPr id="712" name="楕円 711"/>
        <xdr:cNvSpPr/>
      </xdr:nvSpPr>
      <xdr:spPr>
        <a:xfrm>
          <a:off x="12763500" y="169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56484</xdr:rowOff>
    </xdr:from>
    <xdr:ext cx="534377" cy="259045"/>
    <xdr:sp macro="" textlink="">
      <xdr:nvSpPr>
        <xdr:cNvPr id="713" name="テキスト ボックス 712"/>
        <xdr:cNvSpPr txBox="1"/>
      </xdr:nvSpPr>
      <xdr:spPr>
        <a:xfrm>
          <a:off x="12547111" y="1703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92242</xdr:rowOff>
    </xdr:from>
    <xdr:to>
      <xdr:col>116</xdr:col>
      <xdr:colOff>63500</xdr:colOff>
      <xdr:row>38</xdr:row>
      <xdr:rowOff>139700</xdr:rowOff>
    </xdr:to>
    <xdr:cxnSp macro="">
      <xdr:nvCxnSpPr>
        <xdr:cNvPr id="740" name="直線コネクタ 739"/>
        <xdr:cNvCxnSpPr/>
      </xdr:nvCxnSpPr>
      <xdr:spPr>
        <a:xfrm flipV="1">
          <a:off x="21323300" y="6607342"/>
          <a:ext cx="838200" cy="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138329</xdr:rowOff>
    </xdr:from>
    <xdr:to>
      <xdr:col>102</xdr:col>
      <xdr:colOff>114300</xdr:colOff>
      <xdr:row>38</xdr:row>
      <xdr:rowOff>139700</xdr:rowOff>
    </xdr:to>
    <xdr:cxnSp macro="">
      <xdr:nvCxnSpPr>
        <xdr:cNvPr id="749" name="直線コネクタ 748"/>
        <xdr:cNvCxnSpPr/>
      </xdr:nvCxnSpPr>
      <xdr:spPr>
        <a:xfrm>
          <a:off x="18656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41442</xdr:rowOff>
    </xdr:from>
    <xdr:to>
      <xdr:col>116</xdr:col>
      <xdr:colOff>114300</xdr:colOff>
      <xdr:row>38</xdr:row>
      <xdr:rowOff>143042</xdr:rowOff>
    </xdr:to>
    <xdr:sp macro="" textlink="">
      <xdr:nvSpPr>
        <xdr:cNvPr id="759" name="楕円 758"/>
        <xdr:cNvSpPr/>
      </xdr:nvSpPr>
      <xdr:spPr>
        <a:xfrm>
          <a:off x="22110700" y="655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469744" cy="259045"/>
    <xdr:sp macro="" textlink="">
      <xdr:nvSpPr>
        <xdr:cNvPr id="760" name="投資及び出資金該当値テキスト"/>
        <xdr:cNvSpPr txBox="1"/>
      </xdr:nvSpPr>
      <xdr:spPr>
        <a:xfrm>
          <a:off x="22212300" y="652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87529</xdr:rowOff>
    </xdr:from>
    <xdr:to>
      <xdr:col>98</xdr:col>
      <xdr:colOff>38100</xdr:colOff>
      <xdr:row>39</xdr:row>
      <xdr:rowOff>17679</xdr:rowOff>
    </xdr:to>
    <xdr:sp macro="" textlink="">
      <xdr:nvSpPr>
        <xdr:cNvPr id="767" name="楕円 766"/>
        <xdr:cNvSpPr/>
      </xdr:nvSpPr>
      <xdr:spPr>
        <a:xfrm>
          <a:off x="18605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8806</xdr:rowOff>
    </xdr:from>
    <xdr:ext cx="313932" cy="259045"/>
    <xdr:sp macro="" textlink="">
      <xdr:nvSpPr>
        <xdr:cNvPr id="768" name="テキスト ボックス 767"/>
        <xdr:cNvSpPr txBox="1"/>
      </xdr:nvSpPr>
      <xdr:spPr>
        <a:xfrm>
          <a:off x="18499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16523</xdr:rowOff>
    </xdr:from>
    <xdr:to>
      <xdr:col>116</xdr:col>
      <xdr:colOff>63500</xdr:colOff>
      <xdr:row>78</xdr:row>
      <xdr:rowOff>20344</xdr:rowOff>
    </xdr:to>
    <xdr:cxnSp macro="">
      <xdr:nvCxnSpPr>
        <xdr:cNvPr id="852" name="直線コネクタ 851"/>
        <xdr:cNvCxnSpPr/>
      </xdr:nvCxnSpPr>
      <xdr:spPr>
        <a:xfrm>
          <a:off x="21323300" y="13218173"/>
          <a:ext cx="838200" cy="17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16523</xdr:rowOff>
    </xdr:from>
    <xdr:to>
      <xdr:col>111</xdr:col>
      <xdr:colOff>177800</xdr:colOff>
      <xdr:row>77</xdr:row>
      <xdr:rowOff>61790</xdr:rowOff>
    </xdr:to>
    <xdr:cxnSp macro="">
      <xdr:nvCxnSpPr>
        <xdr:cNvPr id="855" name="直線コネクタ 854"/>
        <xdr:cNvCxnSpPr/>
      </xdr:nvCxnSpPr>
      <xdr:spPr>
        <a:xfrm flipV="1">
          <a:off x="20434300" y="13218173"/>
          <a:ext cx="889000" cy="4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61043</xdr:rowOff>
    </xdr:from>
    <xdr:to>
      <xdr:col>107</xdr:col>
      <xdr:colOff>50800</xdr:colOff>
      <xdr:row>77</xdr:row>
      <xdr:rowOff>61790</xdr:rowOff>
    </xdr:to>
    <xdr:cxnSp macro="">
      <xdr:nvCxnSpPr>
        <xdr:cNvPr id="858" name="直線コネクタ 857"/>
        <xdr:cNvCxnSpPr/>
      </xdr:nvCxnSpPr>
      <xdr:spPr>
        <a:xfrm>
          <a:off x="19545300" y="13262693"/>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61043</xdr:rowOff>
    </xdr:from>
    <xdr:to>
      <xdr:col>102</xdr:col>
      <xdr:colOff>114300</xdr:colOff>
      <xdr:row>77</xdr:row>
      <xdr:rowOff>61503</xdr:rowOff>
    </xdr:to>
    <xdr:cxnSp macro="">
      <xdr:nvCxnSpPr>
        <xdr:cNvPr id="861" name="直線コネクタ 860"/>
        <xdr:cNvCxnSpPr/>
      </xdr:nvCxnSpPr>
      <xdr:spPr>
        <a:xfrm flipV="1">
          <a:off x="18656300" y="13262693"/>
          <a:ext cx="8890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140994</xdr:rowOff>
    </xdr:from>
    <xdr:to>
      <xdr:col>116</xdr:col>
      <xdr:colOff>114300</xdr:colOff>
      <xdr:row>78</xdr:row>
      <xdr:rowOff>71144</xdr:rowOff>
    </xdr:to>
    <xdr:sp macro="" textlink="">
      <xdr:nvSpPr>
        <xdr:cNvPr id="871" name="楕円 870"/>
        <xdr:cNvSpPr/>
      </xdr:nvSpPr>
      <xdr:spPr>
        <a:xfrm>
          <a:off x="22110700" y="133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55921</xdr:rowOff>
    </xdr:from>
    <xdr:ext cx="534377" cy="259045"/>
    <xdr:sp macro="" textlink="">
      <xdr:nvSpPr>
        <xdr:cNvPr id="872" name="繰出金該当値テキスト"/>
        <xdr:cNvSpPr txBox="1"/>
      </xdr:nvSpPr>
      <xdr:spPr>
        <a:xfrm>
          <a:off x="22212300" y="1325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137173</xdr:rowOff>
    </xdr:from>
    <xdr:to>
      <xdr:col>112</xdr:col>
      <xdr:colOff>38100</xdr:colOff>
      <xdr:row>77</xdr:row>
      <xdr:rowOff>67323</xdr:rowOff>
    </xdr:to>
    <xdr:sp macro="" textlink="">
      <xdr:nvSpPr>
        <xdr:cNvPr id="873" name="楕円 872"/>
        <xdr:cNvSpPr/>
      </xdr:nvSpPr>
      <xdr:spPr>
        <a:xfrm>
          <a:off x="21272500" y="131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58450</xdr:rowOff>
    </xdr:from>
    <xdr:ext cx="534377" cy="259045"/>
    <xdr:sp macro="" textlink="">
      <xdr:nvSpPr>
        <xdr:cNvPr id="874" name="テキスト ボックス 873"/>
        <xdr:cNvSpPr txBox="1"/>
      </xdr:nvSpPr>
      <xdr:spPr>
        <a:xfrm>
          <a:off x="21056111" y="1326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10990</xdr:rowOff>
    </xdr:from>
    <xdr:to>
      <xdr:col>107</xdr:col>
      <xdr:colOff>101600</xdr:colOff>
      <xdr:row>77</xdr:row>
      <xdr:rowOff>112590</xdr:rowOff>
    </xdr:to>
    <xdr:sp macro="" textlink="">
      <xdr:nvSpPr>
        <xdr:cNvPr id="875" name="楕円 874"/>
        <xdr:cNvSpPr/>
      </xdr:nvSpPr>
      <xdr:spPr>
        <a:xfrm>
          <a:off x="20383500" y="1321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103717</xdr:rowOff>
    </xdr:from>
    <xdr:ext cx="534377" cy="259045"/>
    <xdr:sp macro="" textlink="">
      <xdr:nvSpPr>
        <xdr:cNvPr id="876" name="テキスト ボックス 875"/>
        <xdr:cNvSpPr txBox="1"/>
      </xdr:nvSpPr>
      <xdr:spPr>
        <a:xfrm>
          <a:off x="20167111" y="1330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10243</xdr:rowOff>
    </xdr:from>
    <xdr:to>
      <xdr:col>102</xdr:col>
      <xdr:colOff>165100</xdr:colOff>
      <xdr:row>77</xdr:row>
      <xdr:rowOff>111843</xdr:rowOff>
    </xdr:to>
    <xdr:sp macro="" textlink="">
      <xdr:nvSpPr>
        <xdr:cNvPr id="877" name="楕円 876"/>
        <xdr:cNvSpPr/>
      </xdr:nvSpPr>
      <xdr:spPr>
        <a:xfrm>
          <a:off x="19494500" y="132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102970</xdr:rowOff>
    </xdr:from>
    <xdr:ext cx="534377" cy="259045"/>
    <xdr:sp macro="" textlink="">
      <xdr:nvSpPr>
        <xdr:cNvPr id="878" name="テキスト ボックス 877"/>
        <xdr:cNvSpPr txBox="1"/>
      </xdr:nvSpPr>
      <xdr:spPr>
        <a:xfrm>
          <a:off x="19278111" y="133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10703</xdr:rowOff>
    </xdr:from>
    <xdr:to>
      <xdr:col>98</xdr:col>
      <xdr:colOff>38100</xdr:colOff>
      <xdr:row>77</xdr:row>
      <xdr:rowOff>112303</xdr:rowOff>
    </xdr:to>
    <xdr:sp macro="" textlink="">
      <xdr:nvSpPr>
        <xdr:cNvPr id="879" name="楕円 878"/>
        <xdr:cNvSpPr/>
      </xdr:nvSpPr>
      <xdr:spPr>
        <a:xfrm>
          <a:off x="18605500" y="1321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103430</xdr:rowOff>
    </xdr:from>
    <xdr:ext cx="534377" cy="259045"/>
    <xdr:sp macro="" textlink="">
      <xdr:nvSpPr>
        <xdr:cNvPr id="880" name="テキスト ボックス 879"/>
        <xdr:cNvSpPr txBox="1"/>
      </xdr:nvSpPr>
      <xdr:spPr>
        <a:xfrm>
          <a:off x="18389111" y="1330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人件費、物件費、補助費等、普通建設事業費（全体及び更新整備）、公債費、積立金、繰出金は、全国及び県の平均を上回っている。類似団体内の平均値に対しては、全ての費目において下回っている。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補助費等については、令和２年度に公共下水道事業及び農業集落排水事業が法適用の公営企業会計に移行したことで補助費が大幅増となったこと、また特別定額給付金事業の実施などにより増となっている。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普通建設事業費については、新規整備分が大幅増となっている。主なものとして支援活動支援センター工事、農業観光交流センター工事など普通建設事業の実施に伴うものである。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扶助費は福祉医療費給付や自立支援医療給付（重度利用サービス等）の増加など今後も上昇傾向が続く見込みのため、適正な給付となるよう適正な資格審査を行いつつ、 住民が安心して暮らし続けられる村となるよう、福祉・扶助費に充分な額を確保できるようバランスのとれた財政運営を行っていく。　</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4,818
4,749
77.05
4,619,211
4,308,804
250,086
2,548,468
2,928,005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161760</xdr:rowOff>
    </xdr:from>
    <xdr:to>
      <xdr:col>24</xdr:col>
      <xdr:colOff>63500</xdr:colOff>
      <xdr:row>38</xdr:row>
      <xdr:rowOff>7055</xdr:rowOff>
    </xdr:to>
    <xdr:cxnSp macro="">
      <xdr:nvCxnSpPr>
        <xdr:cNvPr id="60" name="直線コネクタ 59"/>
        <xdr:cNvCxnSpPr/>
      </xdr:nvCxnSpPr>
      <xdr:spPr>
        <a:xfrm>
          <a:off x="3797300" y="6505410"/>
          <a:ext cx="8382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161760</xdr:rowOff>
    </xdr:from>
    <xdr:to>
      <xdr:col>19</xdr:col>
      <xdr:colOff>177800</xdr:colOff>
      <xdr:row>37</xdr:row>
      <xdr:rowOff>167418</xdr:rowOff>
    </xdr:to>
    <xdr:cxnSp macro="">
      <xdr:nvCxnSpPr>
        <xdr:cNvPr id="63" name="直線コネクタ 62"/>
        <xdr:cNvCxnSpPr/>
      </xdr:nvCxnSpPr>
      <xdr:spPr>
        <a:xfrm flipV="1">
          <a:off x="2908300" y="6505410"/>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167418</xdr:rowOff>
    </xdr:from>
    <xdr:to>
      <xdr:col>15</xdr:col>
      <xdr:colOff>50800</xdr:colOff>
      <xdr:row>38</xdr:row>
      <xdr:rowOff>273</xdr:rowOff>
    </xdr:to>
    <xdr:cxnSp macro="">
      <xdr:nvCxnSpPr>
        <xdr:cNvPr id="66" name="直線コネクタ 65"/>
        <xdr:cNvCxnSpPr/>
      </xdr:nvCxnSpPr>
      <xdr:spPr>
        <a:xfrm flipV="1">
          <a:off x="2019300" y="6511068"/>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273</xdr:rowOff>
    </xdr:from>
    <xdr:to>
      <xdr:col>10</xdr:col>
      <xdr:colOff>114300</xdr:colOff>
      <xdr:row>38</xdr:row>
      <xdr:rowOff>6998</xdr:rowOff>
    </xdr:to>
    <xdr:cxnSp macro="">
      <xdr:nvCxnSpPr>
        <xdr:cNvPr id="69" name="直線コネクタ 68"/>
        <xdr:cNvCxnSpPr/>
      </xdr:nvCxnSpPr>
      <xdr:spPr>
        <a:xfrm flipV="1">
          <a:off x="1130300" y="6515373"/>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127705</xdr:rowOff>
    </xdr:from>
    <xdr:to>
      <xdr:col>24</xdr:col>
      <xdr:colOff>114300</xdr:colOff>
      <xdr:row>38</xdr:row>
      <xdr:rowOff>57855</xdr:rowOff>
    </xdr:to>
    <xdr:sp macro="" textlink="">
      <xdr:nvSpPr>
        <xdr:cNvPr id="79" name="楕円 78"/>
        <xdr:cNvSpPr/>
      </xdr:nvSpPr>
      <xdr:spPr>
        <a:xfrm>
          <a:off x="4584700" y="64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42632</xdr:rowOff>
    </xdr:from>
    <xdr:ext cx="534377" cy="259045"/>
    <xdr:sp macro="" textlink="">
      <xdr:nvSpPr>
        <xdr:cNvPr id="80" name="議会費該当値テキスト"/>
        <xdr:cNvSpPr txBox="1"/>
      </xdr:nvSpPr>
      <xdr:spPr>
        <a:xfrm>
          <a:off x="4686300" y="63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110960</xdr:rowOff>
    </xdr:from>
    <xdr:to>
      <xdr:col>20</xdr:col>
      <xdr:colOff>38100</xdr:colOff>
      <xdr:row>38</xdr:row>
      <xdr:rowOff>41110</xdr:rowOff>
    </xdr:to>
    <xdr:sp macro="" textlink="">
      <xdr:nvSpPr>
        <xdr:cNvPr id="81" name="楕円 80"/>
        <xdr:cNvSpPr/>
      </xdr:nvSpPr>
      <xdr:spPr>
        <a:xfrm>
          <a:off x="3746500" y="64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32237</xdr:rowOff>
    </xdr:from>
    <xdr:ext cx="534377" cy="259045"/>
    <xdr:sp macro="" textlink="">
      <xdr:nvSpPr>
        <xdr:cNvPr id="82" name="テキスト ボックス 81"/>
        <xdr:cNvSpPr txBox="1"/>
      </xdr:nvSpPr>
      <xdr:spPr>
        <a:xfrm>
          <a:off x="3530111" y="654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116618</xdr:rowOff>
    </xdr:from>
    <xdr:to>
      <xdr:col>15</xdr:col>
      <xdr:colOff>101600</xdr:colOff>
      <xdr:row>38</xdr:row>
      <xdr:rowOff>46768</xdr:rowOff>
    </xdr:to>
    <xdr:sp macro="" textlink="">
      <xdr:nvSpPr>
        <xdr:cNvPr id="83" name="楕円 82"/>
        <xdr:cNvSpPr/>
      </xdr:nvSpPr>
      <xdr:spPr>
        <a:xfrm>
          <a:off x="2857500" y="64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37895</xdr:rowOff>
    </xdr:from>
    <xdr:ext cx="534377" cy="259045"/>
    <xdr:sp macro="" textlink="">
      <xdr:nvSpPr>
        <xdr:cNvPr id="84" name="テキスト ボックス 83"/>
        <xdr:cNvSpPr txBox="1"/>
      </xdr:nvSpPr>
      <xdr:spPr>
        <a:xfrm>
          <a:off x="2641111" y="655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120923</xdr:rowOff>
    </xdr:from>
    <xdr:to>
      <xdr:col>10</xdr:col>
      <xdr:colOff>165100</xdr:colOff>
      <xdr:row>38</xdr:row>
      <xdr:rowOff>51073</xdr:rowOff>
    </xdr:to>
    <xdr:sp macro="" textlink="">
      <xdr:nvSpPr>
        <xdr:cNvPr id="85" name="楕円 84"/>
        <xdr:cNvSpPr/>
      </xdr:nvSpPr>
      <xdr:spPr>
        <a:xfrm>
          <a:off x="1968500" y="64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42200</xdr:rowOff>
    </xdr:from>
    <xdr:ext cx="534377" cy="259045"/>
    <xdr:sp macro="" textlink="">
      <xdr:nvSpPr>
        <xdr:cNvPr id="86" name="テキスト ボックス 85"/>
        <xdr:cNvSpPr txBox="1"/>
      </xdr:nvSpPr>
      <xdr:spPr>
        <a:xfrm>
          <a:off x="1752111" y="655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127648</xdr:rowOff>
    </xdr:from>
    <xdr:to>
      <xdr:col>6</xdr:col>
      <xdr:colOff>38100</xdr:colOff>
      <xdr:row>38</xdr:row>
      <xdr:rowOff>57798</xdr:rowOff>
    </xdr:to>
    <xdr:sp macro="" textlink="">
      <xdr:nvSpPr>
        <xdr:cNvPr id="87" name="楕円 86"/>
        <xdr:cNvSpPr/>
      </xdr:nvSpPr>
      <xdr:spPr>
        <a:xfrm>
          <a:off x="1079500" y="64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48925</xdr:rowOff>
    </xdr:from>
    <xdr:ext cx="534377" cy="259045"/>
    <xdr:sp macro="" textlink="">
      <xdr:nvSpPr>
        <xdr:cNvPr id="88" name="テキスト ボックス 87"/>
        <xdr:cNvSpPr txBox="1"/>
      </xdr:nvSpPr>
      <xdr:spPr>
        <a:xfrm>
          <a:off x="863111" y="65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22587</xdr:rowOff>
    </xdr:from>
    <xdr:to>
      <xdr:col>24</xdr:col>
      <xdr:colOff>63500</xdr:colOff>
      <xdr:row>58</xdr:row>
      <xdr:rowOff>55225</xdr:rowOff>
    </xdr:to>
    <xdr:cxnSp macro="">
      <xdr:nvCxnSpPr>
        <xdr:cNvPr id="115" name="直線コネクタ 114"/>
        <xdr:cNvCxnSpPr/>
      </xdr:nvCxnSpPr>
      <xdr:spPr>
        <a:xfrm flipV="1">
          <a:off x="3797300" y="9966687"/>
          <a:ext cx="838200" cy="3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55225</xdr:rowOff>
    </xdr:from>
    <xdr:to>
      <xdr:col>19</xdr:col>
      <xdr:colOff>177800</xdr:colOff>
      <xdr:row>58</xdr:row>
      <xdr:rowOff>75362</xdr:rowOff>
    </xdr:to>
    <xdr:cxnSp macro="">
      <xdr:nvCxnSpPr>
        <xdr:cNvPr id="118" name="直線コネクタ 117"/>
        <xdr:cNvCxnSpPr/>
      </xdr:nvCxnSpPr>
      <xdr:spPr>
        <a:xfrm flipV="1">
          <a:off x="2908300" y="9999325"/>
          <a:ext cx="889000" cy="2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57766</xdr:rowOff>
    </xdr:from>
    <xdr:to>
      <xdr:col>15</xdr:col>
      <xdr:colOff>50800</xdr:colOff>
      <xdr:row>58</xdr:row>
      <xdr:rowOff>75362</xdr:rowOff>
    </xdr:to>
    <xdr:cxnSp macro="">
      <xdr:nvCxnSpPr>
        <xdr:cNvPr id="121" name="直線コネクタ 120"/>
        <xdr:cNvCxnSpPr/>
      </xdr:nvCxnSpPr>
      <xdr:spPr>
        <a:xfrm>
          <a:off x="2019300" y="10001866"/>
          <a:ext cx="889000" cy="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57766</xdr:rowOff>
    </xdr:from>
    <xdr:to>
      <xdr:col>10</xdr:col>
      <xdr:colOff>114300</xdr:colOff>
      <xdr:row>58</xdr:row>
      <xdr:rowOff>78525</xdr:rowOff>
    </xdr:to>
    <xdr:cxnSp macro="">
      <xdr:nvCxnSpPr>
        <xdr:cNvPr id="124" name="直線コネクタ 123"/>
        <xdr:cNvCxnSpPr/>
      </xdr:nvCxnSpPr>
      <xdr:spPr>
        <a:xfrm flipV="1">
          <a:off x="1130300" y="10001866"/>
          <a:ext cx="889000" cy="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143237</xdr:rowOff>
    </xdr:from>
    <xdr:to>
      <xdr:col>24</xdr:col>
      <xdr:colOff>114300</xdr:colOff>
      <xdr:row>58</xdr:row>
      <xdr:rowOff>73387</xdr:rowOff>
    </xdr:to>
    <xdr:sp macro="" textlink="">
      <xdr:nvSpPr>
        <xdr:cNvPr id="134" name="楕円 133"/>
        <xdr:cNvSpPr/>
      </xdr:nvSpPr>
      <xdr:spPr>
        <a:xfrm>
          <a:off x="4584700" y="991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58164</xdr:rowOff>
    </xdr:from>
    <xdr:ext cx="599010" cy="259045"/>
    <xdr:sp macro="" textlink="">
      <xdr:nvSpPr>
        <xdr:cNvPr id="135" name="総務費該当値テキスト"/>
        <xdr:cNvSpPr txBox="1"/>
      </xdr:nvSpPr>
      <xdr:spPr>
        <a:xfrm>
          <a:off x="4686300" y="983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4425</xdr:rowOff>
    </xdr:from>
    <xdr:to>
      <xdr:col>20</xdr:col>
      <xdr:colOff>38100</xdr:colOff>
      <xdr:row>58</xdr:row>
      <xdr:rowOff>106025</xdr:rowOff>
    </xdr:to>
    <xdr:sp macro="" textlink="">
      <xdr:nvSpPr>
        <xdr:cNvPr id="136" name="楕円 135"/>
        <xdr:cNvSpPr/>
      </xdr:nvSpPr>
      <xdr:spPr>
        <a:xfrm>
          <a:off x="3746500" y="994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97152</xdr:rowOff>
    </xdr:from>
    <xdr:ext cx="599010" cy="259045"/>
    <xdr:sp macro="" textlink="">
      <xdr:nvSpPr>
        <xdr:cNvPr id="137" name="テキスト ボックス 136"/>
        <xdr:cNvSpPr txBox="1"/>
      </xdr:nvSpPr>
      <xdr:spPr>
        <a:xfrm>
          <a:off x="3497795" y="100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24562</xdr:rowOff>
    </xdr:from>
    <xdr:to>
      <xdr:col>15</xdr:col>
      <xdr:colOff>101600</xdr:colOff>
      <xdr:row>58</xdr:row>
      <xdr:rowOff>126162</xdr:rowOff>
    </xdr:to>
    <xdr:sp macro="" textlink="">
      <xdr:nvSpPr>
        <xdr:cNvPr id="138" name="楕円 137"/>
        <xdr:cNvSpPr/>
      </xdr:nvSpPr>
      <xdr:spPr>
        <a:xfrm>
          <a:off x="2857500" y="996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117289</xdr:rowOff>
    </xdr:from>
    <xdr:ext cx="599010" cy="259045"/>
    <xdr:sp macro="" textlink="">
      <xdr:nvSpPr>
        <xdr:cNvPr id="139" name="テキスト ボックス 138"/>
        <xdr:cNvSpPr txBox="1"/>
      </xdr:nvSpPr>
      <xdr:spPr>
        <a:xfrm>
          <a:off x="2608795" y="1006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6966</xdr:rowOff>
    </xdr:from>
    <xdr:to>
      <xdr:col>10</xdr:col>
      <xdr:colOff>165100</xdr:colOff>
      <xdr:row>58</xdr:row>
      <xdr:rowOff>108566</xdr:rowOff>
    </xdr:to>
    <xdr:sp macro="" textlink="">
      <xdr:nvSpPr>
        <xdr:cNvPr id="140" name="楕円 139"/>
        <xdr:cNvSpPr/>
      </xdr:nvSpPr>
      <xdr:spPr>
        <a:xfrm>
          <a:off x="1968500" y="99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99693</xdr:rowOff>
    </xdr:from>
    <xdr:ext cx="599010" cy="259045"/>
    <xdr:sp macro="" textlink="">
      <xdr:nvSpPr>
        <xdr:cNvPr id="141" name="テキスト ボックス 140"/>
        <xdr:cNvSpPr txBox="1"/>
      </xdr:nvSpPr>
      <xdr:spPr>
        <a:xfrm>
          <a:off x="1719795" y="1004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27725</xdr:rowOff>
    </xdr:from>
    <xdr:to>
      <xdr:col>6</xdr:col>
      <xdr:colOff>38100</xdr:colOff>
      <xdr:row>58</xdr:row>
      <xdr:rowOff>129325</xdr:rowOff>
    </xdr:to>
    <xdr:sp macro="" textlink="">
      <xdr:nvSpPr>
        <xdr:cNvPr id="142" name="楕円 141"/>
        <xdr:cNvSpPr/>
      </xdr:nvSpPr>
      <xdr:spPr>
        <a:xfrm>
          <a:off x="1079500" y="99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120452</xdr:rowOff>
    </xdr:from>
    <xdr:ext cx="599010" cy="259045"/>
    <xdr:sp macro="" textlink="">
      <xdr:nvSpPr>
        <xdr:cNvPr id="143" name="テキスト ボックス 142"/>
        <xdr:cNvSpPr txBox="1"/>
      </xdr:nvSpPr>
      <xdr:spPr>
        <a:xfrm>
          <a:off x="830795" y="1006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66362</xdr:rowOff>
    </xdr:from>
    <xdr:to>
      <xdr:col>24</xdr:col>
      <xdr:colOff>63500</xdr:colOff>
      <xdr:row>77</xdr:row>
      <xdr:rowOff>83589</xdr:rowOff>
    </xdr:to>
    <xdr:cxnSp macro="">
      <xdr:nvCxnSpPr>
        <xdr:cNvPr id="172" name="直線コネクタ 171"/>
        <xdr:cNvCxnSpPr/>
      </xdr:nvCxnSpPr>
      <xdr:spPr>
        <a:xfrm flipV="1">
          <a:off x="3797300" y="13268012"/>
          <a:ext cx="8382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83589</xdr:rowOff>
    </xdr:from>
    <xdr:to>
      <xdr:col>19</xdr:col>
      <xdr:colOff>177800</xdr:colOff>
      <xdr:row>77</xdr:row>
      <xdr:rowOff>111725</xdr:rowOff>
    </xdr:to>
    <xdr:cxnSp macro="">
      <xdr:nvCxnSpPr>
        <xdr:cNvPr id="175" name="直線コネクタ 174"/>
        <xdr:cNvCxnSpPr/>
      </xdr:nvCxnSpPr>
      <xdr:spPr>
        <a:xfrm flipV="1">
          <a:off x="2908300" y="13285239"/>
          <a:ext cx="889000" cy="2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111725</xdr:rowOff>
    </xdr:from>
    <xdr:to>
      <xdr:col>15</xdr:col>
      <xdr:colOff>50800</xdr:colOff>
      <xdr:row>77</xdr:row>
      <xdr:rowOff>114779</xdr:rowOff>
    </xdr:to>
    <xdr:cxnSp macro="">
      <xdr:nvCxnSpPr>
        <xdr:cNvPr id="178" name="直線コネクタ 177"/>
        <xdr:cNvCxnSpPr/>
      </xdr:nvCxnSpPr>
      <xdr:spPr>
        <a:xfrm flipV="1">
          <a:off x="2019300" y="13313375"/>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92277</xdr:rowOff>
    </xdr:from>
    <xdr:to>
      <xdr:col>10</xdr:col>
      <xdr:colOff>114300</xdr:colOff>
      <xdr:row>77</xdr:row>
      <xdr:rowOff>114779</xdr:rowOff>
    </xdr:to>
    <xdr:cxnSp macro="">
      <xdr:nvCxnSpPr>
        <xdr:cNvPr id="181" name="直線コネクタ 180"/>
        <xdr:cNvCxnSpPr/>
      </xdr:nvCxnSpPr>
      <xdr:spPr>
        <a:xfrm>
          <a:off x="1130300" y="13293927"/>
          <a:ext cx="889000" cy="2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15562</xdr:rowOff>
    </xdr:from>
    <xdr:to>
      <xdr:col>24</xdr:col>
      <xdr:colOff>114300</xdr:colOff>
      <xdr:row>77</xdr:row>
      <xdr:rowOff>117162</xdr:rowOff>
    </xdr:to>
    <xdr:sp macro="" textlink="">
      <xdr:nvSpPr>
        <xdr:cNvPr id="191" name="楕円 190"/>
        <xdr:cNvSpPr/>
      </xdr:nvSpPr>
      <xdr:spPr>
        <a:xfrm>
          <a:off x="4584700" y="132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101939</xdr:rowOff>
    </xdr:from>
    <xdr:ext cx="599010" cy="259045"/>
    <xdr:sp macro="" textlink="">
      <xdr:nvSpPr>
        <xdr:cNvPr id="192" name="民生費該当値テキスト"/>
        <xdr:cNvSpPr txBox="1"/>
      </xdr:nvSpPr>
      <xdr:spPr>
        <a:xfrm>
          <a:off x="4686300" y="1313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32789</xdr:rowOff>
    </xdr:from>
    <xdr:to>
      <xdr:col>20</xdr:col>
      <xdr:colOff>38100</xdr:colOff>
      <xdr:row>77</xdr:row>
      <xdr:rowOff>134389</xdr:rowOff>
    </xdr:to>
    <xdr:sp macro="" textlink="">
      <xdr:nvSpPr>
        <xdr:cNvPr id="193" name="楕円 192"/>
        <xdr:cNvSpPr/>
      </xdr:nvSpPr>
      <xdr:spPr>
        <a:xfrm>
          <a:off x="3746500" y="132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125516</xdr:rowOff>
    </xdr:from>
    <xdr:ext cx="599010" cy="259045"/>
    <xdr:sp macro="" textlink="">
      <xdr:nvSpPr>
        <xdr:cNvPr id="194" name="テキスト ボックス 193"/>
        <xdr:cNvSpPr txBox="1"/>
      </xdr:nvSpPr>
      <xdr:spPr>
        <a:xfrm>
          <a:off x="3497795" y="1332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60925</xdr:rowOff>
    </xdr:from>
    <xdr:to>
      <xdr:col>15</xdr:col>
      <xdr:colOff>101600</xdr:colOff>
      <xdr:row>77</xdr:row>
      <xdr:rowOff>162525</xdr:rowOff>
    </xdr:to>
    <xdr:sp macro="" textlink="">
      <xdr:nvSpPr>
        <xdr:cNvPr id="195" name="楕円 194"/>
        <xdr:cNvSpPr/>
      </xdr:nvSpPr>
      <xdr:spPr>
        <a:xfrm>
          <a:off x="2857500" y="132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153652</xdr:rowOff>
    </xdr:from>
    <xdr:ext cx="599010" cy="259045"/>
    <xdr:sp macro="" textlink="">
      <xdr:nvSpPr>
        <xdr:cNvPr id="196" name="テキスト ボックス 195"/>
        <xdr:cNvSpPr txBox="1"/>
      </xdr:nvSpPr>
      <xdr:spPr>
        <a:xfrm>
          <a:off x="2608795" y="1335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63979</xdr:rowOff>
    </xdr:from>
    <xdr:to>
      <xdr:col>10</xdr:col>
      <xdr:colOff>165100</xdr:colOff>
      <xdr:row>77</xdr:row>
      <xdr:rowOff>165579</xdr:rowOff>
    </xdr:to>
    <xdr:sp macro="" textlink="">
      <xdr:nvSpPr>
        <xdr:cNvPr id="197" name="楕円 196"/>
        <xdr:cNvSpPr/>
      </xdr:nvSpPr>
      <xdr:spPr>
        <a:xfrm>
          <a:off x="1968500" y="132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156706</xdr:rowOff>
    </xdr:from>
    <xdr:ext cx="599010" cy="259045"/>
    <xdr:sp macro="" textlink="">
      <xdr:nvSpPr>
        <xdr:cNvPr id="198" name="テキスト ボックス 197"/>
        <xdr:cNvSpPr txBox="1"/>
      </xdr:nvSpPr>
      <xdr:spPr>
        <a:xfrm>
          <a:off x="1719795" y="1335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41477</xdr:rowOff>
    </xdr:from>
    <xdr:to>
      <xdr:col>6</xdr:col>
      <xdr:colOff>38100</xdr:colOff>
      <xdr:row>77</xdr:row>
      <xdr:rowOff>143077</xdr:rowOff>
    </xdr:to>
    <xdr:sp macro="" textlink="">
      <xdr:nvSpPr>
        <xdr:cNvPr id="199" name="楕円 198"/>
        <xdr:cNvSpPr/>
      </xdr:nvSpPr>
      <xdr:spPr>
        <a:xfrm>
          <a:off x="1079500" y="132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134204</xdr:rowOff>
    </xdr:from>
    <xdr:ext cx="599010" cy="259045"/>
    <xdr:sp macro="" textlink="">
      <xdr:nvSpPr>
        <xdr:cNvPr id="200" name="テキスト ボックス 199"/>
        <xdr:cNvSpPr txBox="1"/>
      </xdr:nvSpPr>
      <xdr:spPr>
        <a:xfrm>
          <a:off x="830795" y="133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64644</xdr:rowOff>
    </xdr:from>
    <xdr:to>
      <xdr:col>24</xdr:col>
      <xdr:colOff>63500</xdr:colOff>
      <xdr:row>98</xdr:row>
      <xdr:rowOff>69357</xdr:rowOff>
    </xdr:to>
    <xdr:cxnSp macro="">
      <xdr:nvCxnSpPr>
        <xdr:cNvPr id="227" name="直線コネクタ 226"/>
        <xdr:cNvCxnSpPr/>
      </xdr:nvCxnSpPr>
      <xdr:spPr>
        <a:xfrm flipV="1">
          <a:off x="3797300" y="16866744"/>
          <a:ext cx="8382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69357</xdr:rowOff>
    </xdr:from>
    <xdr:to>
      <xdr:col>19</xdr:col>
      <xdr:colOff>177800</xdr:colOff>
      <xdr:row>98</xdr:row>
      <xdr:rowOff>69369</xdr:rowOff>
    </xdr:to>
    <xdr:cxnSp macro="">
      <xdr:nvCxnSpPr>
        <xdr:cNvPr id="230" name="直線コネクタ 229"/>
        <xdr:cNvCxnSpPr/>
      </xdr:nvCxnSpPr>
      <xdr:spPr>
        <a:xfrm flipV="1">
          <a:off x="2908300" y="16871457"/>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69369</xdr:rowOff>
    </xdr:from>
    <xdr:to>
      <xdr:col>15</xdr:col>
      <xdr:colOff>50800</xdr:colOff>
      <xdr:row>98</xdr:row>
      <xdr:rowOff>70205</xdr:rowOff>
    </xdr:to>
    <xdr:cxnSp macro="">
      <xdr:nvCxnSpPr>
        <xdr:cNvPr id="233" name="直線コネクタ 232"/>
        <xdr:cNvCxnSpPr/>
      </xdr:nvCxnSpPr>
      <xdr:spPr>
        <a:xfrm flipV="1">
          <a:off x="2019300" y="16871469"/>
          <a:ext cx="889000" cy="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68608</xdr:rowOff>
    </xdr:from>
    <xdr:to>
      <xdr:col>10</xdr:col>
      <xdr:colOff>114300</xdr:colOff>
      <xdr:row>98</xdr:row>
      <xdr:rowOff>70205</xdr:rowOff>
    </xdr:to>
    <xdr:cxnSp macro="">
      <xdr:nvCxnSpPr>
        <xdr:cNvPr id="236" name="直線コネクタ 235"/>
        <xdr:cNvCxnSpPr/>
      </xdr:nvCxnSpPr>
      <xdr:spPr>
        <a:xfrm>
          <a:off x="1130300" y="16870708"/>
          <a:ext cx="8890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13844</xdr:rowOff>
    </xdr:from>
    <xdr:to>
      <xdr:col>24</xdr:col>
      <xdr:colOff>114300</xdr:colOff>
      <xdr:row>98</xdr:row>
      <xdr:rowOff>115444</xdr:rowOff>
    </xdr:to>
    <xdr:sp macro="" textlink="">
      <xdr:nvSpPr>
        <xdr:cNvPr id="246" name="楕円 245"/>
        <xdr:cNvSpPr/>
      </xdr:nvSpPr>
      <xdr:spPr>
        <a:xfrm>
          <a:off x="4584700" y="168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100221</xdr:rowOff>
    </xdr:from>
    <xdr:ext cx="534377" cy="259045"/>
    <xdr:sp macro="" textlink="">
      <xdr:nvSpPr>
        <xdr:cNvPr id="247" name="衛生費該当値テキスト"/>
        <xdr:cNvSpPr txBox="1"/>
      </xdr:nvSpPr>
      <xdr:spPr>
        <a:xfrm>
          <a:off x="4686300" y="167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18557</xdr:rowOff>
    </xdr:from>
    <xdr:to>
      <xdr:col>20</xdr:col>
      <xdr:colOff>38100</xdr:colOff>
      <xdr:row>98</xdr:row>
      <xdr:rowOff>120157</xdr:rowOff>
    </xdr:to>
    <xdr:sp macro="" textlink="">
      <xdr:nvSpPr>
        <xdr:cNvPr id="248" name="楕円 247"/>
        <xdr:cNvSpPr/>
      </xdr:nvSpPr>
      <xdr:spPr>
        <a:xfrm>
          <a:off x="3746500" y="168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111284</xdr:rowOff>
    </xdr:from>
    <xdr:ext cx="534377" cy="259045"/>
    <xdr:sp macro="" textlink="">
      <xdr:nvSpPr>
        <xdr:cNvPr id="249" name="テキスト ボックス 248"/>
        <xdr:cNvSpPr txBox="1"/>
      </xdr:nvSpPr>
      <xdr:spPr>
        <a:xfrm>
          <a:off x="3530111" y="1691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18569</xdr:rowOff>
    </xdr:from>
    <xdr:to>
      <xdr:col>15</xdr:col>
      <xdr:colOff>101600</xdr:colOff>
      <xdr:row>98</xdr:row>
      <xdr:rowOff>120169</xdr:rowOff>
    </xdr:to>
    <xdr:sp macro="" textlink="">
      <xdr:nvSpPr>
        <xdr:cNvPr id="250" name="楕円 249"/>
        <xdr:cNvSpPr/>
      </xdr:nvSpPr>
      <xdr:spPr>
        <a:xfrm>
          <a:off x="2857500" y="168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111296</xdr:rowOff>
    </xdr:from>
    <xdr:ext cx="534377" cy="259045"/>
    <xdr:sp macro="" textlink="">
      <xdr:nvSpPr>
        <xdr:cNvPr id="251" name="テキスト ボックス 250"/>
        <xdr:cNvSpPr txBox="1"/>
      </xdr:nvSpPr>
      <xdr:spPr>
        <a:xfrm>
          <a:off x="2641111" y="1691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19405</xdr:rowOff>
    </xdr:from>
    <xdr:to>
      <xdr:col>10</xdr:col>
      <xdr:colOff>165100</xdr:colOff>
      <xdr:row>98</xdr:row>
      <xdr:rowOff>121005</xdr:rowOff>
    </xdr:to>
    <xdr:sp macro="" textlink="">
      <xdr:nvSpPr>
        <xdr:cNvPr id="252" name="楕円 251"/>
        <xdr:cNvSpPr/>
      </xdr:nvSpPr>
      <xdr:spPr>
        <a:xfrm>
          <a:off x="1968500" y="168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112132</xdr:rowOff>
    </xdr:from>
    <xdr:ext cx="534377" cy="259045"/>
    <xdr:sp macro="" textlink="">
      <xdr:nvSpPr>
        <xdr:cNvPr id="253" name="テキスト ボックス 252"/>
        <xdr:cNvSpPr txBox="1"/>
      </xdr:nvSpPr>
      <xdr:spPr>
        <a:xfrm>
          <a:off x="1752111" y="1691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17808</xdr:rowOff>
    </xdr:from>
    <xdr:to>
      <xdr:col>6</xdr:col>
      <xdr:colOff>38100</xdr:colOff>
      <xdr:row>98</xdr:row>
      <xdr:rowOff>119408</xdr:rowOff>
    </xdr:to>
    <xdr:sp macro="" textlink="">
      <xdr:nvSpPr>
        <xdr:cNvPr id="254" name="楕円 253"/>
        <xdr:cNvSpPr/>
      </xdr:nvSpPr>
      <xdr:spPr>
        <a:xfrm>
          <a:off x="1079500" y="168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110535</xdr:rowOff>
    </xdr:from>
    <xdr:ext cx="534377" cy="259045"/>
    <xdr:sp macro="" textlink="">
      <xdr:nvSpPr>
        <xdr:cNvPr id="255" name="テキスト ボックス 254"/>
        <xdr:cNvSpPr txBox="1"/>
      </xdr:nvSpPr>
      <xdr:spPr>
        <a:xfrm>
          <a:off x="863111" y="169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99475</xdr:rowOff>
    </xdr:from>
    <xdr:to>
      <xdr:col>55</xdr:col>
      <xdr:colOff>0</xdr:colOff>
      <xdr:row>58</xdr:row>
      <xdr:rowOff>101906</xdr:rowOff>
    </xdr:to>
    <xdr:cxnSp macro="">
      <xdr:nvCxnSpPr>
        <xdr:cNvPr id="339" name="直線コネクタ 338"/>
        <xdr:cNvCxnSpPr/>
      </xdr:nvCxnSpPr>
      <xdr:spPr>
        <a:xfrm flipV="1">
          <a:off x="9639300" y="10043575"/>
          <a:ext cx="8382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101906</xdr:rowOff>
    </xdr:from>
    <xdr:to>
      <xdr:col>50</xdr:col>
      <xdr:colOff>114300</xdr:colOff>
      <xdr:row>58</xdr:row>
      <xdr:rowOff>107449</xdr:rowOff>
    </xdr:to>
    <xdr:cxnSp macro="">
      <xdr:nvCxnSpPr>
        <xdr:cNvPr id="342" name="直線コネクタ 341"/>
        <xdr:cNvCxnSpPr/>
      </xdr:nvCxnSpPr>
      <xdr:spPr>
        <a:xfrm flipV="1">
          <a:off x="8750300" y="10046006"/>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106462</xdr:rowOff>
    </xdr:from>
    <xdr:to>
      <xdr:col>45</xdr:col>
      <xdr:colOff>177800</xdr:colOff>
      <xdr:row>58</xdr:row>
      <xdr:rowOff>107449</xdr:rowOff>
    </xdr:to>
    <xdr:cxnSp macro="">
      <xdr:nvCxnSpPr>
        <xdr:cNvPr id="345" name="直線コネクタ 344"/>
        <xdr:cNvCxnSpPr/>
      </xdr:nvCxnSpPr>
      <xdr:spPr>
        <a:xfrm>
          <a:off x="7861300" y="10050562"/>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105226</xdr:rowOff>
    </xdr:from>
    <xdr:to>
      <xdr:col>41</xdr:col>
      <xdr:colOff>50800</xdr:colOff>
      <xdr:row>58</xdr:row>
      <xdr:rowOff>106462</xdr:rowOff>
    </xdr:to>
    <xdr:cxnSp macro="">
      <xdr:nvCxnSpPr>
        <xdr:cNvPr id="348" name="直線コネクタ 347"/>
        <xdr:cNvCxnSpPr/>
      </xdr:nvCxnSpPr>
      <xdr:spPr>
        <a:xfrm>
          <a:off x="6972300" y="10049326"/>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48675</xdr:rowOff>
    </xdr:from>
    <xdr:to>
      <xdr:col>55</xdr:col>
      <xdr:colOff>50800</xdr:colOff>
      <xdr:row>58</xdr:row>
      <xdr:rowOff>150275</xdr:rowOff>
    </xdr:to>
    <xdr:sp macro="" textlink="">
      <xdr:nvSpPr>
        <xdr:cNvPr id="358" name="楕円 357"/>
        <xdr:cNvSpPr/>
      </xdr:nvSpPr>
      <xdr:spPr>
        <a:xfrm>
          <a:off x="10426700" y="99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34377" cy="259045"/>
    <xdr:sp macro="" textlink="">
      <xdr:nvSpPr>
        <xdr:cNvPr id="359" name="農林水産業費該当値テキスト"/>
        <xdr:cNvSpPr txBox="1"/>
      </xdr:nvSpPr>
      <xdr:spPr>
        <a:xfrm>
          <a:off x="10528300" y="99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51106</xdr:rowOff>
    </xdr:from>
    <xdr:to>
      <xdr:col>50</xdr:col>
      <xdr:colOff>165100</xdr:colOff>
      <xdr:row>58</xdr:row>
      <xdr:rowOff>152706</xdr:rowOff>
    </xdr:to>
    <xdr:sp macro="" textlink="">
      <xdr:nvSpPr>
        <xdr:cNvPr id="360" name="楕円 359"/>
        <xdr:cNvSpPr/>
      </xdr:nvSpPr>
      <xdr:spPr>
        <a:xfrm>
          <a:off x="9588500" y="999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143833</xdr:rowOff>
    </xdr:from>
    <xdr:ext cx="534377" cy="259045"/>
    <xdr:sp macro="" textlink="">
      <xdr:nvSpPr>
        <xdr:cNvPr id="361" name="テキスト ボックス 360"/>
        <xdr:cNvSpPr txBox="1"/>
      </xdr:nvSpPr>
      <xdr:spPr>
        <a:xfrm>
          <a:off x="9372111" y="1008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56649</xdr:rowOff>
    </xdr:from>
    <xdr:to>
      <xdr:col>46</xdr:col>
      <xdr:colOff>38100</xdr:colOff>
      <xdr:row>58</xdr:row>
      <xdr:rowOff>158249</xdr:rowOff>
    </xdr:to>
    <xdr:sp macro="" textlink="">
      <xdr:nvSpPr>
        <xdr:cNvPr id="362" name="楕円 361"/>
        <xdr:cNvSpPr/>
      </xdr:nvSpPr>
      <xdr:spPr>
        <a:xfrm>
          <a:off x="8699500" y="100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149376</xdr:rowOff>
    </xdr:from>
    <xdr:ext cx="534377" cy="259045"/>
    <xdr:sp macro="" textlink="">
      <xdr:nvSpPr>
        <xdr:cNvPr id="363" name="テキスト ボックス 362"/>
        <xdr:cNvSpPr txBox="1"/>
      </xdr:nvSpPr>
      <xdr:spPr>
        <a:xfrm>
          <a:off x="8483111" y="100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55662</xdr:rowOff>
    </xdr:from>
    <xdr:to>
      <xdr:col>41</xdr:col>
      <xdr:colOff>101600</xdr:colOff>
      <xdr:row>58</xdr:row>
      <xdr:rowOff>157262</xdr:rowOff>
    </xdr:to>
    <xdr:sp macro="" textlink="">
      <xdr:nvSpPr>
        <xdr:cNvPr id="364" name="楕円 363"/>
        <xdr:cNvSpPr/>
      </xdr:nvSpPr>
      <xdr:spPr>
        <a:xfrm>
          <a:off x="7810500" y="99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148389</xdr:rowOff>
    </xdr:from>
    <xdr:ext cx="534377" cy="259045"/>
    <xdr:sp macro="" textlink="">
      <xdr:nvSpPr>
        <xdr:cNvPr id="365" name="テキスト ボックス 364"/>
        <xdr:cNvSpPr txBox="1"/>
      </xdr:nvSpPr>
      <xdr:spPr>
        <a:xfrm>
          <a:off x="7594111" y="100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54426</xdr:rowOff>
    </xdr:from>
    <xdr:to>
      <xdr:col>36</xdr:col>
      <xdr:colOff>165100</xdr:colOff>
      <xdr:row>58</xdr:row>
      <xdr:rowOff>156026</xdr:rowOff>
    </xdr:to>
    <xdr:sp macro="" textlink="">
      <xdr:nvSpPr>
        <xdr:cNvPr id="366" name="楕円 365"/>
        <xdr:cNvSpPr/>
      </xdr:nvSpPr>
      <xdr:spPr>
        <a:xfrm>
          <a:off x="6921500" y="99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147153</xdr:rowOff>
    </xdr:from>
    <xdr:ext cx="534377" cy="259045"/>
    <xdr:sp macro="" textlink="">
      <xdr:nvSpPr>
        <xdr:cNvPr id="367" name="テキスト ボックス 366"/>
        <xdr:cNvSpPr txBox="1"/>
      </xdr:nvSpPr>
      <xdr:spPr>
        <a:xfrm>
          <a:off x="6705111" y="1009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123802</xdr:rowOff>
    </xdr:from>
    <xdr:to>
      <xdr:col>55</xdr:col>
      <xdr:colOff>0</xdr:colOff>
      <xdr:row>79</xdr:row>
      <xdr:rowOff>55294</xdr:rowOff>
    </xdr:to>
    <xdr:cxnSp macro="">
      <xdr:nvCxnSpPr>
        <xdr:cNvPr id="398" name="直線コネクタ 397"/>
        <xdr:cNvCxnSpPr/>
      </xdr:nvCxnSpPr>
      <xdr:spPr>
        <a:xfrm flipV="1">
          <a:off x="9639300" y="13496902"/>
          <a:ext cx="838200" cy="10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41791</xdr:rowOff>
    </xdr:from>
    <xdr:to>
      <xdr:col>50</xdr:col>
      <xdr:colOff>114300</xdr:colOff>
      <xdr:row>79</xdr:row>
      <xdr:rowOff>55294</xdr:rowOff>
    </xdr:to>
    <xdr:cxnSp macro="">
      <xdr:nvCxnSpPr>
        <xdr:cNvPr id="401" name="直線コネクタ 400"/>
        <xdr:cNvCxnSpPr/>
      </xdr:nvCxnSpPr>
      <xdr:spPr>
        <a:xfrm>
          <a:off x="8750300" y="13586341"/>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41791</xdr:rowOff>
    </xdr:from>
    <xdr:to>
      <xdr:col>45</xdr:col>
      <xdr:colOff>177800</xdr:colOff>
      <xdr:row>79</xdr:row>
      <xdr:rowOff>68935</xdr:rowOff>
    </xdr:to>
    <xdr:cxnSp macro="">
      <xdr:nvCxnSpPr>
        <xdr:cNvPr id="404" name="直線コネクタ 403"/>
        <xdr:cNvCxnSpPr/>
      </xdr:nvCxnSpPr>
      <xdr:spPr>
        <a:xfrm flipV="1">
          <a:off x="7861300" y="13586341"/>
          <a:ext cx="889000" cy="2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48574</xdr:rowOff>
    </xdr:from>
    <xdr:to>
      <xdr:col>41</xdr:col>
      <xdr:colOff>50800</xdr:colOff>
      <xdr:row>79</xdr:row>
      <xdr:rowOff>68935</xdr:rowOff>
    </xdr:to>
    <xdr:cxnSp macro="">
      <xdr:nvCxnSpPr>
        <xdr:cNvPr id="407" name="直線コネクタ 406"/>
        <xdr:cNvCxnSpPr/>
      </xdr:nvCxnSpPr>
      <xdr:spPr>
        <a:xfrm>
          <a:off x="6972300" y="13593124"/>
          <a:ext cx="889000" cy="2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73002</xdr:rowOff>
    </xdr:from>
    <xdr:to>
      <xdr:col>55</xdr:col>
      <xdr:colOff>50800</xdr:colOff>
      <xdr:row>79</xdr:row>
      <xdr:rowOff>3152</xdr:rowOff>
    </xdr:to>
    <xdr:sp macro="" textlink="">
      <xdr:nvSpPr>
        <xdr:cNvPr id="417" name="楕円 416"/>
        <xdr:cNvSpPr/>
      </xdr:nvSpPr>
      <xdr:spPr>
        <a:xfrm>
          <a:off x="10426700" y="134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51429</xdr:rowOff>
    </xdr:from>
    <xdr:ext cx="534377" cy="259045"/>
    <xdr:sp macro="" textlink="">
      <xdr:nvSpPr>
        <xdr:cNvPr id="418" name="商工費該当値テキスト"/>
        <xdr:cNvSpPr txBox="1"/>
      </xdr:nvSpPr>
      <xdr:spPr>
        <a:xfrm>
          <a:off x="10528300" y="1342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4494</xdr:rowOff>
    </xdr:from>
    <xdr:to>
      <xdr:col>50</xdr:col>
      <xdr:colOff>165100</xdr:colOff>
      <xdr:row>79</xdr:row>
      <xdr:rowOff>106094</xdr:rowOff>
    </xdr:to>
    <xdr:sp macro="" textlink="">
      <xdr:nvSpPr>
        <xdr:cNvPr id="419" name="楕円 418"/>
        <xdr:cNvSpPr/>
      </xdr:nvSpPr>
      <xdr:spPr>
        <a:xfrm>
          <a:off x="9588500" y="1354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97221</xdr:rowOff>
    </xdr:from>
    <xdr:ext cx="534377" cy="259045"/>
    <xdr:sp macro="" textlink="">
      <xdr:nvSpPr>
        <xdr:cNvPr id="420" name="テキスト ボックス 419"/>
        <xdr:cNvSpPr txBox="1"/>
      </xdr:nvSpPr>
      <xdr:spPr>
        <a:xfrm>
          <a:off x="9372111" y="1364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162441</xdr:rowOff>
    </xdr:from>
    <xdr:to>
      <xdr:col>46</xdr:col>
      <xdr:colOff>38100</xdr:colOff>
      <xdr:row>79</xdr:row>
      <xdr:rowOff>92591</xdr:rowOff>
    </xdr:to>
    <xdr:sp macro="" textlink="">
      <xdr:nvSpPr>
        <xdr:cNvPr id="421" name="楕円 420"/>
        <xdr:cNvSpPr/>
      </xdr:nvSpPr>
      <xdr:spPr>
        <a:xfrm>
          <a:off x="8699500" y="1353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83718</xdr:rowOff>
    </xdr:from>
    <xdr:ext cx="534377" cy="259045"/>
    <xdr:sp macro="" textlink="">
      <xdr:nvSpPr>
        <xdr:cNvPr id="422" name="テキスト ボックス 421"/>
        <xdr:cNvSpPr txBox="1"/>
      </xdr:nvSpPr>
      <xdr:spPr>
        <a:xfrm>
          <a:off x="8483111" y="136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18135</xdr:rowOff>
    </xdr:from>
    <xdr:to>
      <xdr:col>41</xdr:col>
      <xdr:colOff>101600</xdr:colOff>
      <xdr:row>79</xdr:row>
      <xdr:rowOff>119735</xdr:rowOff>
    </xdr:to>
    <xdr:sp macro="" textlink="">
      <xdr:nvSpPr>
        <xdr:cNvPr id="423" name="楕円 422"/>
        <xdr:cNvSpPr/>
      </xdr:nvSpPr>
      <xdr:spPr>
        <a:xfrm>
          <a:off x="7810500" y="135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110862</xdr:rowOff>
    </xdr:from>
    <xdr:ext cx="469744" cy="259045"/>
    <xdr:sp macro="" textlink="">
      <xdr:nvSpPr>
        <xdr:cNvPr id="424" name="テキスト ボックス 423"/>
        <xdr:cNvSpPr txBox="1"/>
      </xdr:nvSpPr>
      <xdr:spPr>
        <a:xfrm>
          <a:off x="7626428" y="1365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169224</xdr:rowOff>
    </xdr:from>
    <xdr:to>
      <xdr:col>36</xdr:col>
      <xdr:colOff>165100</xdr:colOff>
      <xdr:row>79</xdr:row>
      <xdr:rowOff>99374</xdr:rowOff>
    </xdr:to>
    <xdr:sp macro="" textlink="">
      <xdr:nvSpPr>
        <xdr:cNvPr id="425" name="楕円 424"/>
        <xdr:cNvSpPr/>
      </xdr:nvSpPr>
      <xdr:spPr>
        <a:xfrm>
          <a:off x="6921500" y="135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90501</xdr:rowOff>
    </xdr:from>
    <xdr:ext cx="534377" cy="259045"/>
    <xdr:sp macro="" textlink="">
      <xdr:nvSpPr>
        <xdr:cNvPr id="426" name="テキスト ボックス 425"/>
        <xdr:cNvSpPr txBox="1"/>
      </xdr:nvSpPr>
      <xdr:spPr>
        <a:xfrm>
          <a:off x="6705111" y="1363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166562</xdr:rowOff>
    </xdr:from>
    <xdr:to>
      <xdr:col>55</xdr:col>
      <xdr:colOff>0</xdr:colOff>
      <xdr:row>98</xdr:row>
      <xdr:rowOff>168584</xdr:rowOff>
    </xdr:to>
    <xdr:cxnSp macro="">
      <xdr:nvCxnSpPr>
        <xdr:cNvPr id="457" name="直線コネクタ 456"/>
        <xdr:cNvCxnSpPr/>
      </xdr:nvCxnSpPr>
      <xdr:spPr>
        <a:xfrm>
          <a:off x="9639300" y="16968662"/>
          <a:ext cx="8382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166562</xdr:rowOff>
    </xdr:from>
    <xdr:to>
      <xdr:col>50</xdr:col>
      <xdr:colOff>114300</xdr:colOff>
      <xdr:row>99</xdr:row>
      <xdr:rowOff>21400</xdr:rowOff>
    </xdr:to>
    <xdr:cxnSp macro="">
      <xdr:nvCxnSpPr>
        <xdr:cNvPr id="460" name="直線コネクタ 459"/>
        <xdr:cNvCxnSpPr/>
      </xdr:nvCxnSpPr>
      <xdr:spPr>
        <a:xfrm flipV="1">
          <a:off x="8750300" y="16968662"/>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113618</xdr:rowOff>
    </xdr:from>
    <xdr:to>
      <xdr:col>45</xdr:col>
      <xdr:colOff>177800</xdr:colOff>
      <xdr:row>99</xdr:row>
      <xdr:rowOff>21400</xdr:rowOff>
    </xdr:to>
    <xdr:cxnSp macro="">
      <xdr:nvCxnSpPr>
        <xdr:cNvPr id="463" name="直線コネクタ 462"/>
        <xdr:cNvCxnSpPr/>
      </xdr:nvCxnSpPr>
      <xdr:spPr>
        <a:xfrm>
          <a:off x="7861300" y="16915718"/>
          <a:ext cx="889000" cy="7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113618</xdr:rowOff>
    </xdr:from>
    <xdr:to>
      <xdr:col>41</xdr:col>
      <xdr:colOff>50800</xdr:colOff>
      <xdr:row>99</xdr:row>
      <xdr:rowOff>20746</xdr:rowOff>
    </xdr:to>
    <xdr:cxnSp macro="">
      <xdr:nvCxnSpPr>
        <xdr:cNvPr id="466" name="直線コネクタ 465"/>
        <xdr:cNvCxnSpPr/>
      </xdr:nvCxnSpPr>
      <xdr:spPr>
        <a:xfrm flipV="1">
          <a:off x="6972300" y="16915718"/>
          <a:ext cx="889000" cy="7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117784</xdr:rowOff>
    </xdr:from>
    <xdr:to>
      <xdr:col>55</xdr:col>
      <xdr:colOff>50800</xdr:colOff>
      <xdr:row>99</xdr:row>
      <xdr:rowOff>47934</xdr:rowOff>
    </xdr:to>
    <xdr:sp macro="" textlink="">
      <xdr:nvSpPr>
        <xdr:cNvPr id="476" name="楕円 475"/>
        <xdr:cNvSpPr/>
      </xdr:nvSpPr>
      <xdr:spPr>
        <a:xfrm>
          <a:off x="10426700" y="169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32711</xdr:rowOff>
    </xdr:from>
    <xdr:ext cx="534377" cy="259045"/>
    <xdr:sp macro="" textlink="">
      <xdr:nvSpPr>
        <xdr:cNvPr id="477" name="土木費該当値テキスト"/>
        <xdr:cNvSpPr txBox="1"/>
      </xdr:nvSpPr>
      <xdr:spPr>
        <a:xfrm>
          <a:off x="10528300" y="1683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115762</xdr:rowOff>
    </xdr:from>
    <xdr:to>
      <xdr:col>50</xdr:col>
      <xdr:colOff>165100</xdr:colOff>
      <xdr:row>99</xdr:row>
      <xdr:rowOff>45912</xdr:rowOff>
    </xdr:to>
    <xdr:sp macro="" textlink="">
      <xdr:nvSpPr>
        <xdr:cNvPr id="478" name="楕円 477"/>
        <xdr:cNvSpPr/>
      </xdr:nvSpPr>
      <xdr:spPr>
        <a:xfrm>
          <a:off x="9588500" y="169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37039</xdr:rowOff>
    </xdr:from>
    <xdr:ext cx="534377" cy="259045"/>
    <xdr:sp macro="" textlink="">
      <xdr:nvSpPr>
        <xdr:cNvPr id="479" name="テキスト ボックス 478"/>
        <xdr:cNvSpPr txBox="1"/>
      </xdr:nvSpPr>
      <xdr:spPr>
        <a:xfrm>
          <a:off x="9372111" y="170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142050</xdr:rowOff>
    </xdr:from>
    <xdr:to>
      <xdr:col>46</xdr:col>
      <xdr:colOff>38100</xdr:colOff>
      <xdr:row>99</xdr:row>
      <xdr:rowOff>72200</xdr:rowOff>
    </xdr:to>
    <xdr:sp macro="" textlink="">
      <xdr:nvSpPr>
        <xdr:cNvPr id="480" name="楕円 479"/>
        <xdr:cNvSpPr/>
      </xdr:nvSpPr>
      <xdr:spPr>
        <a:xfrm>
          <a:off x="8699500" y="169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63327</xdr:rowOff>
    </xdr:from>
    <xdr:ext cx="534377" cy="259045"/>
    <xdr:sp macro="" textlink="">
      <xdr:nvSpPr>
        <xdr:cNvPr id="481" name="テキスト ボックス 480"/>
        <xdr:cNvSpPr txBox="1"/>
      </xdr:nvSpPr>
      <xdr:spPr>
        <a:xfrm>
          <a:off x="8483111" y="1703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62818</xdr:rowOff>
    </xdr:from>
    <xdr:to>
      <xdr:col>41</xdr:col>
      <xdr:colOff>101600</xdr:colOff>
      <xdr:row>98</xdr:row>
      <xdr:rowOff>164418</xdr:rowOff>
    </xdr:to>
    <xdr:sp macro="" textlink="">
      <xdr:nvSpPr>
        <xdr:cNvPr id="482" name="楕円 481"/>
        <xdr:cNvSpPr/>
      </xdr:nvSpPr>
      <xdr:spPr>
        <a:xfrm>
          <a:off x="7810500" y="1686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155545</xdr:rowOff>
    </xdr:from>
    <xdr:ext cx="599010" cy="259045"/>
    <xdr:sp macro="" textlink="">
      <xdr:nvSpPr>
        <xdr:cNvPr id="483" name="テキスト ボックス 482"/>
        <xdr:cNvSpPr txBox="1"/>
      </xdr:nvSpPr>
      <xdr:spPr>
        <a:xfrm>
          <a:off x="7561795" y="1695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141396</xdr:rowOff>
    </xdr:from>
    <xdr:to>
      <xdr:col>36</xdr:col>
      <xdr:colOff>165100</xdr:colOff>
      <xdr:row>99</xdr:row>
      <xdr:rowOff>71546</xdr:rowOff>
    </xdr:to>
    <xdr:sp macro="" textlink="">
      <xdr:nvSpPr>
        <xdr:cNvPr id="484" name="楕円 483"/>
        <xdr:cNvSpPr/>
      </xdr:nvSpPr>
      <xdr:spPr>
        <a:xfrm>
          <a:off x="6921500" y="1694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62673</xdr:rowOff>
    </xdr:from>
    <xdr:ext cx="534377" cy="259045"/>
    <xdr:sp macro="" textlink="">
      <xdr:nvSpPr>
        <xdr:cNvPr id="485" name="テキスト ボックス 484"/>
        <xdr:cNvSpPr txBox="1"/>
      </xdr:nvSpPr>
      <xdr:spPr>
        <a:xfrm>
          <a:off x="6705111" y="1703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115716</xdr:rowOff>
    </xdr:from>
    <xdr:to>
      <xdr:col>85</xdr:col>
      <xdr:colOff>127000</xdr:colOff>
      <xdr:row>38</xdr:row>
      <xdr:rowOff>139635</xdr:rowOff>
    </xdr:to>
    <xdr:cxnSp macro="">
      <xdr:nvCxnSpPr>
        <xdr:cNvPr id="514" name="直線コネクタ 513"/>
        <xdr:cNvCxnSpPr/>
      </xdr:nvCxnSpPr>
      <xdr:spPr>
        <a:xfrm>
          <a:off x="15481300" y="6630816"/>
          <a:ext cx="838200" cy="2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115716</xdr:rowOff>
    </xdr:from>
    <xdr:to>
      <xdr:col>81</xdr:col>
      <xdr:colOff>50800</xdr:colOff>
      <xdr:row>38</xdr:row>
      <xdr:rowOff>139757</xdr:rowOff>
    </xdr:to>
    <xdr:cxnSp macro="">
      <xdr:nvCxnSpPr>
        <xdr:cNvPr id="517" name="直線コネクタ 516"/>
        <xdr:cNvCxnSpPr/>
      </xdr:nvCxnSpPr>
      <xdr:spPr>
        <a:xfrm flipV="1">
          <a:off x="14592300" y="6630816"/>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127325</xdr:rowOff>
    </xdr:from>
    <xdr:to>
      <xdr:col>76</xdr:col>
      <xdr:colOff>114300</xdr:colOff>
      <xdr:row>38</xdr:row>
      <xdr:rowOff>139757</xdr:rowOff>
    </xdr:to>
    <xdr:cxnSp macro="">
      <xdr:nvCxnSpPr>
        <xdr:cNvPr id="520" name="直線コネクタ 519"/>
        <xdr:cNvCxnSpPr/>
      </xdr:nvCxnSpPr>
      <xdr:spPr>
        <a:xfrm>
          <a:off x="13703300" y="6642425"/>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127325</xdr:rowOff>
    </xdr:from>
    <xdr:to>
      <xdr:col>71</xdr:col>
      <xdr:colOff>177800</xdr:colOff>
      <xdr:row>38</xdr:row>
      <xdr:rowOff>137368</xdr:rowOff>
    </xdr:to>
    <xdr:cxnSp macro="">
      <xdr:nvCxnSpPr>
        <xdr:cNvPr id="523" name="直線コネクタ 522"/>
        <xdr:cNvCxnSpPr/>
      </xdr:nvCxnSpPr>
      <xdr:spPr>
        <a:xfrm flipV="1">
          <a:off x="12814300" y="6642425"/>
          <a:ext cx="8890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88835</xdr:rowOff>
    </xdr:from>
    <xdr:to>
      <xdr:col>85</xdr:col>
      <xdr:colOff>177800</xdr:colOff>
      <xdr:row>39</xdr:row>
      <xdr:rowOff>18985</xdr:rowOff>
    </xdr:to>
    <xdr:sp macro="" textlink="">
      <xdr:nvSpPr>
        <xdr:cNvPr id="533" name="楕円 532"/>
        <xdr:cNvSpPr/>
      </xdr:nvSpPr>
      <xdr:spPr>
        <a:xfrm>
          <a:off x="16268700" y="66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3762</xdr:rowOff>
    </xdr:from>
    <xdr:ext cx="534377" cy="259045"/>
    <xdr:sp macro="" textlink="">
      <xdr:nvSpPr>
        <xdr:cNvPr id="534" name="消防費該当値テキスト"/>
        <xdr:cNvSpPr txBox="1"/>
      </xdr:nvSpPr>
      <xdr:spPr>
        <a:xfrm>
          <a:off x="16370300" y="651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64916</xdr:rowOff>
    </xdr:from>
    <xdr:to>
      <xdr:col>81</xdr:col>
      <xdr:colOff>101600</xdr:colOff>
      <xdr:row>38</xdr:row>
      <xdr:rowOff>166516</xdr:rowOff>
    </xdr:to>
    <xdr:sp macro="" textlink="">
      <xdr:nvSpPr>
        <xdr:cNvPr id="535" name="楕円 534"/>
        <xdr:cNvSpPr/>
      </xdr:nvSpPr>
      <xdr:spPr>
        <a:xfrm>
          <a:off x="15430500" y="65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157643</xdr:rowOff>
    </xdr:from>
    <xdr:ext cx="534377" cy="259045"/>
    <xdr:sp macro="" textlink="">
      <xdr:nvSpPr>
        <xdr:cNvPr id="536" name="テキスト ボックス 535"/>
        <xdr:cNvSpPr txBox="1"/>
      </xdr:nvSpPr>
      <xdr:spPr>
        <a:xfrm>
          <a:off x="15214111" y="667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88957</xdr:rowOff>
    </xdr:from>
    <xdr:to>
      <xdr:col>76</xdr:col>
      <xdr:colOff>165100</xdr:colOff>
      <xdr:row>39</xdr:row>
      <xdr:rowOff>19107</xdr:rowOff>
    </xdr:to>
    <xdr:sp macro="" textlink="">
      <xdr:nvSpPr>
        <xdr:cNvPr id="537" name="楕円 536"/>
        <xdr:cNvSpPr/>
      </xdr:nvSpPr>
      <xdr:spPr>
        <a:xfrm>
          <a:off x="14541500" y="66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10234</xdr:rowOff>
    </xdr:from>
    <xdr:ext cx="534377" cy="259045"/>
    <xdr:sp macro="" textlink="">
      <xdr:nvSpPr>
        <xdr:cNvPr id="538" name="テキスト ボックス 537"/>
        <xdr:cNvSpPr txBox="1"/>
      </xdr:nvSpPr>
      <xdr:spPr>
        <a:xfrm>
          <a:off x="14325111" y="66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76525</xdr:rowOff>
    </xdr:from>
    <xdr:to>
      <xdr:col>72</xdr:col>
      <xdr:colOff>38100</xdr:colOff>
      <xdr:row>39</xdr:row>
      <xdr:rowOff>6675</xdr:rowOff>
    </xdr:to>
    <xdr:sp macro="" textlink="">
      <xdr:nvSpPr>
        <xdr:cNvPr id="539" name="楕円 538"/>
        <xdr:cNvSpPr/>
      </xdr:nvSpPr>
      <xdr:spPr>
        <a:xfrm>
          <a:off x="13652500" y="65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169252</xdr:rowOff>
    </xdr:from>
    <xdr:ext cx="534377" cy="259045"/>
    <xdr:sp macro="" textlink="">
      <xdr:nvSpPr>
        <xdr:cNvPr id="540" name="テキスト ボックス 539"/>
        <xdr:cNvSpPr txBox="1"/>
      </xdr:nvSpPr>
      <xdr:spPr>
        <a:xfrm>
          <a:off x="13436111" y="668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86568</xdr:rowOff>
    </xdr:from>
    <xdr:to>
      <xdr:col>67</xdr:col>
      <xdr:colOff>101600</xdr:colOff>
      <xdr:row>39</xdr:row>
      <xdr:rowOff>16718</xdr:rowOff>
    </xdr:to>
    <xdr:sp macro="" textlink="">
      <xdr:nvSpPr>
        <xdr:cNvPr id="541" name="楕円 540"/>
        <xdr:cNvSpPr/>
      </xdr:nvSpPr>
      <xdr:spPr>
        <a:xfrm>
          <a:off x="12763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7845</xdr:rowOff>
    </xdr:from>
    <xdr:ext cx="534377" cy="259045"/>
    <xdr:sp macro="" textlink="">
      <xdr:nvSpPr>
        <xdr:cNvPr id="542" name="テキスト ボックス 541"/>
        <xdr:cNvSpPr txBox="1"/>
      </xdr:nvSpPr>
      <xdr:spPr>
        <a:xfrm>
          <a:off x="12547111" y="669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55880</xdr:rowOff>
    </xdr:from>
    <xdr:to>
      <xdr:col>85</xdr:col>
      <xdr:colOff>127000</xdr:colOff>
      <xdr:row>58</xdr:row>
      <xdr:rowOff>58517</xdr:rowOff>
    </xdr:to>
    <xdr:cxnSp macro="">
      <xdr:nvCxnSpPr>
        <xdr:cNvPr id="571" name="直線コネクタ 570"/>
        <xdr:cNvCxnSpPr/>
      </xdr:nvCxnSpPr>
      <xdr:spPr>
        <a:xfrm flipV="1">
          <a:off x="15481300" y="9999980"/>
          <a:ext cx="8382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58517</xdr:rowOff>
    </xdr:from>
    <xdr:to>
      <xdr:col>81</xdr:col>
      <xdr:colOff>50800</xdr:colOff>
      <xdr:row>58</xdr:row>
      <xdr:rowOff>100718</xdr:rowOff>
    </xdr:to>
    <xdr:cxnSp macro="">
      <xdr:nvCxnSpPr>
        <xdr:cNvPr id="574" name="直線コネクタ 573"/>
        <xdr:cNvCxnSpPr/>
      </xdr:nvCxnSpPr>
      <xdr:spPr>
        <a:xfrm flipV="1">
          <a:off x="14592300" y="10002617"/>
          <a:ext cx="889000" cy="4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100718</xdr:rowOff>
    </xdr:from>
    <xdr:to>
      <xdr:col>76</xdr:col>
      <xdr:colOff>114300</xdr:colOff>
      <xdr:row>58</xdr:row>
      <xdr:rowOff>114200</xdr:rowOff>
    </xdr:to>
    <xdr:cxnSp macro="">
      <xdr:nvCxnSpPr>
        <xdr:cNvPr id="577" name="直線コネクタ 576"/>
        <xdr:cNvCxnSpPr/>
      </xdr:nvCxnSpPr>
      <xdr:spPr>
        <a:xfrm flipV="1">
          <a:off x="13703300" y="10044818"/>
          <a:ext cx="889000" cy="1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114200</xdr:rowOff>
    </xdr:from>
    <xdr:to>
      <xdr:col>71</xdr:col>
      <xdr:colOff>177800</xdr:colOff>
      <xdr:row>58</xdr:row>
      <xdr:rowOff>128322</xdr:rowOff>
    </xdr:to>
    <xdr:cxnSp macro="">
      <xdr:nvCxnSpPr>
        <xdr:cNvPr id="580" name="直線コネクタ 579"/>
        <xdr:cNvCxnSpPr/>
      </xdr:nvCxnSpPr>
      <xdr:spPr>
        <a:xfrm flipV="1">
          <a:off x="12814300" y="10058300"/>
          <a:ext cx="889000" cy="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5080</xdr:rowOff>
    </xdr:from>
    <xdr:to>
      <xdr:col>85</xdr:col>
      <xdr:colOff>177800</xdr:colOff>
      <xdr:row>58</xdr:row>
      <xdr:rowOff>106680</xdr:rowOff>
    </xdr:to>
    <xdr:sp macro="" textlink="">
      <xdr:nvSpPr>
        <xdr:cNvPr id="590" name="楕円 589"/>
        <xdr:cNvSpPr/>
      </xdr:nvSpPr>
      <xdr:spPr>
        <a:xfrm>
          <a:off x="162687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91457</xdr:rowOff>
    </xdr:from>
    <xdr:ext cx="534377" cy="259045"/>
    <xdr:sp macro="" textlink="">
      <xdr:nvSpPr>
        <xdr:cNvPr id="591" name="教育費該当値テキスト"/>
        <xdr:cNvSpPr txBox="1"/>
      </xdr:nvSpPr>
      <xdr:spPr>
        <a:xfrm>
          <a:off x="16370300" y="98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7717</xdr:rowOff>
    </xdr:from>
    <xdr:to>
      <xdr:col>81</xdr:col>
      <xdr:colOff>101600</xdr:colOff>
      <xdr:row>58</xdr:row>
      <xdr:rowOff>109317</xdr:rowOff>
    </xdr:to>
    <xdr:sp macro="" textlink="">
      <xdr:nvSpPr>
        <xdr:cNvPr id="592" name="楕円 591"/>
        <xdr:cNvSpPr/>
      </xdr:nvSpPr>
      <xdr:spPr>
        <a:xfrm>
          <a:off x="15430500" y="995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100444</xdr:rowOff>
    </xdr:from>
    <xdr:ext cx="534377" cy="259045"/>
    <xdr:sp macro="" textlink="">
      <xdr:nvSpPr>
        <xdr:cNvPr id="593" name="テキスト ボックス 592"/>
        <xdr:cNvSpPr txBox="1"/>
      </xdr:nvSpPr>
      <xdr:spPr>
        <a:xfrm>
          <a:off x="15214111" y="1004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49918</xdr:rowOff>
    </xdr:from>
    <xdr:to>
      <xdr:col>76</xdr:col>
      <xdr:colOff>165100</xdr:colOff>
      <xdr:row>58</xdr:row>
      <xdr:rowOff>151518</xdr:rowOff>
    </xdr:to>
    <xdr:sp macro="" textlink="">
      <xdr:nvSpPr>
        <xdr:cNvPr id="594" name="楕円 593"/>
        <xdr:cNvSpPr/>
      </xdr:nvSpPr>
      <xdr:spPr>
        <a:xfrm>
          <a:off x="14541500" y="99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142645</xdr:rowOff>
    </xdr:from>
    <xdr:ext cx="534377" cy="259045"/>
    <xdr:sp macro="" textlink="">
      <xdr:nvSpPr>
        <xdr:cNvPr id="595" name="テキスト ボックス 594"/>
        <xdr:cNvSpPr txBox="1"/>
      </xdr:nvSpPr>
      <xdr:spPr>
        <a:xfrm>
          <a:off x="14325111" y="100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63400</xdr:rowOff>
    </xdr:from>
    <xdr:to>
      <xdr:col>72</xdr:col>
      <xdr:colOff>38100</xdr:colOff>
      <xdr:row>58</xdr:row>
      <xdr:rowOff>165000</xdr:rowOff>
    </xdr:to>
    <xdr:sp macro="" textlink="">
      <xdr:nvSpPr>
        <xdr:cNvPr id="596" name="楕円 595"/>
        <xdr:cNvSpPr/>
      </xdr:nvSpPr>
      <xdr:spPr>
        <a:xfrm>
          <a:off x="13652500" y="100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156127</xdr:rowOff>
    </xdr:from>
    <xdr:ext cx="534377" cy="259045"/>
    <xdr:sp macro="" textlink="">
      <xdr:nvSpPr>
        <xdr:cNvPr id="597" name="テキスト ボックス 596"/>
        <xdr:cNvSpPr txBox="1"/>
      </xdr:nvSpPr>
      <xdr:spPr>
        <a:xfrm>
          <a:off x="13436111" y="101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77522</xdr:rowOff>
    </xdr:from>
    <xdr:to>
      <xdr:col>67</xdr:col>
      <xdr:colOff>101600</xdr:colOff>
      <xdr:row>59</xdr:row>
      <xdr:rowOff>7672</xdr:rowOff>
    </xdr:to>
    <xdr:sp macro="" textlink="">
      <xdr:nvSpPr>
        <xdr:cNvPr id="598" name="楕円 597"/>
        <xdr:cNvSpPr/>
      </xdr:nvSpPr>
      <xdr:spPr>
        <a:xfrm>
          <a:off x="12763500" y="1002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170249</xdr:rowOff>
    </xdr:from>
    <xdr:ext cx="534377" cy="259045"/>
    <xdr:sp macro="" textlink="">
      <xdr:nvSpPr>
        <xdr:cNvPr id="599" name="テキスト ボックス 598"/>
        <xdr:cNvSpPr txBox="1"/>
      </xdr:nvSpPr>
      <xdr:spPr>
        <a:xfrm>
          <a:off x="12547111" y="1011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15584</xdr:rowOff>
    </xdr:from>
    <xdr:to>
      <xdr:col>85</xdr:col>
      <xdr:colOff>127000</xdr:colOff>
      <xdr:row>79</xdr:row>
      <xdr:rowOff>38688</xdr:rowOff>
    </xdr:to>
    <xdr:cxnSp macro="">
      <xdr:nvCxnSpPr>
        <xdr:cNvPr id="628" name="直線コネクタ 627"/>
        <xdr:cNvCxnSpPr/>
      </xdr:nvCxnSpPr>
      <xdr:spPr>
        <a:xfrm flipV="1">
          <a:off x="15481300" y="13560134"/>
          <a:ext cx="8382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31347</xdr:rowOff>
    </xdr:from>
    <xdr:to>
      <xdr:col>81</xdr:col>
      <xdr:colOff>50800</xdr:colOff>
      <xdr:row>79</xdr:row>
      <xdr:rowOff>38688</xdr:rowOff>
    </xdr:to>
    <xdr:cxnSp macro="">
      <xdr:nvCxnSpPr>
        <xdr:cNvPr id="631" name="直線コネクタ 630"/>
        <xdr:cNvCxnSpPr/>
      </xdr:nvCxnSpPr>
      <xdr:spPr>
        <a:xfrm>
          <a:off x="14592300" y="13575897"/>
          <a:ext cx="8890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31347</xdr:rowOff>
    </xdr:from>
    <xdr:to>
      <xdr:col>76</xdr:col>
      <xdr:colOff>114300</xdr:colOff>
      <xdr:row>79</xdr:row>
      <xdr:rowOff>44450</xdr:rowOff>
    </xdr:to>
    <xdr:cxnSp macro="">
      <xdr:nvCxnSpPr>
        <xdr:cNvPr id="634" name="直線コネクタ 633"/>
        <xdr:cNvCxnSpPr/>
      </xdr:nvCxnSpPr>
      <xdr:spPr>
        <a:xfrm flipV="1">
          <a:off x="13703300" y="13575897"/>
          <a:ext cx="8890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41222</xdr:rowOff>
    </xdr:from>
    <xdr:to>
      <xdr:col>71</xdr:col>
      <xdr:colOff>177800</xdr:colOff>
      <xdr:row>79</xdr:row>
      <xdr:rowOff>44450</xdr:rowOff>
    </xdr:to>
    <xdr:cxnSp macro="">
      <xdr:nvCxnSpPr>
        <xdr:cNvPr id="637" name="直線コネクタ 636"/>
        <xdr:cNvCxnSpPr/>
      </xdr:nvCxnSpPr>
      <xdr:spPr>
        <a:xfrm>
          <a:off x="12814300" y="13585772"/>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136234</xdr:rowOff>
    </xdr:from>
    <xdr:to>
      <xdr:col>85</xdr:col>
      <xdr:colOff>177800</xdr:colOff>
      <xdr:row>79</xdr:row>
      <xdr:rowOff>66384</xdr:rowOff>
    </xdr:to>
    <xdr:sp macro="" textlink="">
      <xdr:nvSpPr>
        <xdr:cNvPr id="647" name="楕円 646"/>
        <xdr:cNvSpPr/>
      </xdr:nvSpPr>
      <xdr:spPr>
        <a:xfrm>
          <a:off x="16268700" y="135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534377" cy="259045"/>
    <xdr:sp macro="" textlink="">
      <xdr:nvSpPr>
        <xdr:cNvPr id="648" name="災害復旧費該当値テキスト"/>
        <xdr:cNvSpPr txBox="1"/>
      </xdr:nvSpPr>
      <xdr:spPr>
        <a:xfrm>
          <a:off x="16370300" y="134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159338</xdr:rowOff>
    </xdr:from>
    <xdr:to>
      <xdr:col>81</xdr:col>
      <xdr:colOff>101600</xdr:colOff>
      <xdr:row>79</xdr:row>
      <xdr:rowOff>89488</xdr:rowOff>
    </xdr:to>
    <xdr:sp macro="" textlink="">
      <xdr:nvSpPr>
        <xdr:cNvPr id="649" name="楕円 648"/>
        <xdr:cNvSpPr/>
      </xdr:nvSpPr>
      <xdr:spPr>
        <a:xfrm>
          <a:off x="15430500" y="1353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80615</xdr:rowOff>
    </xdr:from>
    <xdr:ext cx="469744" cy="259045"/>
    <xdr:sp macro="" textlink="">
      <xdr:nvSpPr>
        <xdr:cNvPr id="650" name="テキスト ボックス 649"/>
        <xdr:cNvSpPr txBox="1"/>
      </xdr:nvSpPr>
      <xdr:spPr>
        <a:xfrm>
          <a:off x="15246428" y="1362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151997</xdr:rowOff>
    </xdr:from>
    <xdr:to>
      <xdr:col>76</xdr:col>
      <xdr:colOff>165100</xdr:colOff>
      <xdr:row>79</xdr:row>
      <xdr:rowOff>82147</xdr:rowOff>
    </xdr:to>
    <xdr:sp macro="" textlink="">
      <xdr:nvSpPr>
        <xdr:cNvPr id="651" name="楕円 650"/>
        <xdr:cNvSpPr/>
      </xdr:nvSpPr>
      <xdr:spPr>
        <a:xfrm>
          <a:off x="14541500" y="135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73274</xdr:rowOff>
    </xdr:from>
    <xdr:ext cx="469744" cy="259045"/>
    <xdr:sp macro="" textlink="">
      <xdr:nvSpPr>
        <xdr:cNvPr id="652" name="テキスト ボックス 651"/>
        <xdr:cNvSpPr txBox="1"/>
      </xdr:nvSpPr>
      <xdr:spPr>
        <a:xfrm>
          <a:off x="14357428" y="1361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161872</xdr:rowOff>
    </xdr:from>
    <xdr:to>
      <xdr:col>67</xdr:col>
      <xdr:colOff>101600</xdr:colOff>
      <xdr:row>79</xdr:row>
      <xdr:rowOff>92022</xdr:rowOff>
    </xdr:to>
    <xdr:sp macro="" textlink="">
      <xdr:nvSpPr>
        <xdr:cNvPr id="655" name="楕円 654"/>
        <xdr:cNvSpPr/>
      </xdr:nvSpPr>
      <xdr:spPr>
        <a:xfrm>
          <a:off x="12763500" y="135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83149</xdr:rowOff>
    </xdr:from>
    <xdr:ext cx="469744" cy="259045"/>
    <xdr:sp macro="" textlink="">
      <xdr:nvSpPr>
        <xdr:cNvPr id="656" name="テキスト ボックス 655"/>
        <xdr:cNvSpPr txBox="1"/>
      </xdr:nvSpPr>
      <xdr:spPr>
        <a:xfrm>
          <a:off x="12579428" y="1362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136720</xdr:rowOff>
    </xdr:from>
    <xdr:to>
      <xdr:col>85</xdr:col>
      <xdr:colOff>127000</xdr:colOff>
      <xdr:row>98</xdr:row>
      <xdr:rowOff>139078</xdr:rowOff>
    </xdr:to>
    <xdr:cxnSp macro="">
      <xdr:nvCxnSpPr>
        <xdr:cNvPr id="687" name="直線コネクタ 686"/>
        <xdr:cNvCxnSpPr/>
      </xdr:nvCxnSpPr>
      <xdr:spPr>
        <a:xfrm>
          <a:off x="15481300" y="16938820"/>
          <a:ext cx="8382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136720</xdr:rowOff>
    </xdr:from>
    <xdr:to>
      <xdr:col>81</xdr:col>
      <xdr:colOff>50800</xdr:colOff>
      <xdr:row>98</xdr:row>
      <xdr:rowOff>144145</xdr:rowOff>
    </xdr:to>
    <xdr:cxnSp macro="">
      <xdr:nvCxnSpPr>
        <xdr:cNvPr id="690" name="直線コネクタ 689"/>
        <xdr:cNvCxnSpPr/>
      </xdr:nvCxnSpPr>
      <xdr:spPr>
        <a:xfrm flipV="1">
          <a:off x="14592300" y="16938820"/>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144145</xdr:rowOff>
    </xdr:from>
    <xdr:to>
      <xdr:col>76</xdr:col>
      <xdr:colOff>114300</xdr:colOff>
      <xdr:row>98</xdr:row>
      <xdr:rowOff>147644</xdr:rowOff>
    </xdr:to>
    <xdr:cxnSp macro="">
      <xdr:nvCxnSpPr>
        <xdr:cNvPr id="693" name="直線コネクタ 692"/>
        <xdr:cNvCxnSpPr/>
      </xdr:nvCxnSpPr>
      <xdr:spPr>
        <a:xfrm flipV="1">
          <a:off x="13703300" y="16946245"/>
          <a:ext cx="8890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95715</xdr:rowOff>
    </xdr:from>
    <xdr:to>
      <xdr:col>71</xdr:col>
      <xdr:colOff>177800</xdr:colOff>
      <xdr:row>98</xdr:row>
      <xdr:rowOff>147644</xdr:rowOff>
    </xdr:to>
    <xdr:cxnSp macro="">
      <xdr:nvCxnSpPr>
        <xdr:cNvPr id="696" name="直線コネクタ 695"/>
        <xdr:cNvCxnSpPr/>
      </xdr:nvCxnSpPr>
      <xdr:spPr>
        <a:xfrm>
          <a:off x="12814300" y="16897815"/>
          <a:ext cx="889000" cy="5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88278</xdr:rowOff>
    </xdr:from>
    <xdr:to>
      <xdr:col>85</xdr:col>
      <xdr:colOff>177800</xdr:colOff>
      <xdr:row>99</xdr:row>
      <xdr:rowOff>18428</xdr:rowOff>
    </xdr:to>
    <xdr:sp macro="" textlink="">
      <xdr:nvSpPr>
        <xdr:cNvPr id="706" name="楕円 705"/>
        <xdr:cNvSpPr/>
      </xdr:nvSpPr>
      <xdr:spPr>
        <a:xfrm>
          <a:off x="16268700" y="168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66705</xdr:rowOff>
    </xdr:from>
    <xdr:ext cx="534377" cy="259045"/>
    <xdr:sp macro="" textlink="">
      <xdr:nvSpPr>
        <xdr:cNvPr id="707" name="公債費該当値テキスト"/>
        <xdr:cNvSpPr txBox="1"/>
      </xdr:nvSpPr>
      <xdr:spPr>
        <a:xfrm>
          <a:off x="16370300" y="1686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85920</xdr:rowOff>
    </xdr:from>
    <xdr:to>
      <xdr:col>81</xdr:col>
      <xdr:colOff>101600</xdr:colOff>
      <xdr:row>99</xdr:row>
      <xdr:rowOff>16070</xdr:rowOff>
    </xdr:to>
    <xdr:sp macro="" textlink="">
      <xdr:nvSpPr>
        <xdr:cNvPr id="708" name="楕円 707"/>
        <xdr:cNvSpPr/>
      </xdr:nvSpPr>
      <xdr:spPr>
        <a:xfrm>
          <a:off x="15430500" y="1688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7197</xdr:rowOff>
    </xdr:from>
    <xdr:ext cx="534377" cy="259045"/>
    <xdr:sp macro="" textlink="">
      <xdr:nvSpPr>
        <xdr:cNvPr id="709" name="テキスト ボックス 708"/>
        <xdr:cNvSpPr txBox="1"/>
      </xdr:nvSpPr>
      <xdr:spPr>
        <a:xfrm>
          <a:off x="15214111" y="1698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93345</xdr:rowOff>
    </xdr:from>
    <xdr:to>
      <xdr:col>76</xdr:col>
      <xdr:colOff>165100</xdr:colOff>
      <xdr:row>99</xdr:row>
      <xdr:rowOff>23495</xdr:rowOff>
    </xdr:to>
    <xdr:sp macro="" textlink="">
      <xdr:nvSpPr>
        <xdr:cNvPr id="710" name="楕円 709"/>
        <xdr:cNvSpPr/>
      </xdr:nvSpPr>
      <xdr:spPr>
        <a:xfrm>
          <a:off x="14541500" y="168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14622</xdr:rowOff>
    </xdr:from>
    <xdr:ext cx="534377" cy="259045"/>
    <xdr:sp macro="" textlink="">
      <xdr:nvSpPr>
        <xdr:cNvPr id="711" name="テキスト ボックス 710"/>
        <xdr:cNvSpPr txBox="1"/>
      </xdr:nvSpPr>
      <xdr:spPr>
        <a:xfrm>
          <a:off x="14325111" y="1698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96844</xdr:rowOff>
    </xdr:from>
    <xdr:to>
      <xdr:col>72</xdr:col>
      <xdr:colOff>38100</xdr:colOff>
      <xdr:row>99</xdr:row>
      <xdr:rowOff>26994</xdr:rowOff>
    </xdr:to>
    <xdr:sp macro="" textlink="">
      <xdr:nvSpPr>
        <xdr:cNvPr id="712" name="楕円 711"/>
        <xdr:cNvSpPr/>
      </xdr:nvSpPr>
      <xdr:spPr>
        <a:xfrm>
          <a:off x="13652500" y="1689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18121</xdr:rowOff>
    </xdr:from>
    <xdr:ext cx="534377" cy="259045"/>
    <xdr:sp macro="" textlink="">
      <xdr:nvSpPr>
        <xdr:cNvPr id="713" name="テキスト ボックス 712"/>
        <xdr:cNvSpPr txBox="1"/>
      </xdr:nvSpPr>
      <xdr:spPr>
        <a:xfrm>
          <a:off x="13436111" y="1699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44915</xdr:rowOff>
    </xdr:from>
    <xdr:to>
      <xdr:col>67</xdr:col>
      <xdr:colOff>101600</xdr:colOff>
      <xdr:row>98</xdr:row>
      <xdr:rowOff>146515</xdr:rowOff>
    </xdr:to>
    <xdr:sp macro="" textlink="">
      <xdr:nvSpPr>
        <xdr:cNvPr id="714" name="楕円 713"/>
        <xdr:cNvSpPr/>
      </xdr:nvSpPr>
      <xdr:spPr>
        <a:xfrm>
          <a:off x="12763500" y="168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137642</xdr:rowOff>
    </xdr:from>
    <xdr:ext cx="599010" cy="259045"/>
    <xdr:sp macro="" textlink="">
      <xdr:nvSpPr>
        <xdr:cNvPr id="715" name="テキスト ボックス 714"/>
        <xdr:cNvSpPr txBox="1"/>
      </xdr:nvSpPr>
      <xdr:spPr>
        <a:xfrm>
          <a:off x="12514795" y="1693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類似団体内の平均値に対しては、全ての費目において下回っている。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前年度に比べ増減の大きなものでは、商工費が、国の新型コロナウイルス感染症対策費に係る事業者支援事業及び消費拡大事業などのため大幅に増額となっている。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年代に建設された学校教育施設の更新や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年度までに集中的に実施した教育文化施設等の老朽化に伴う大規模改修や更新が必要となってくることから、教育費を中心に増加することが見込まれる。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に対する比率は、標準財政規模の拡大などにより下がり、実質収支額の標準財政規模に対する比率は新型コロナウイルス対策感染症対応地方創生臨時交付金や交付税の増により上がっている。併せて、実質単年度収支の標準財政規模に対する比率についても、上基金の取崩しなどを行わなかったために対する比率も若干の上昇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各特別会計においても実質赤字、資金不足は発生していない。</a:t>
          </a:r>
        </a:p>
        <a:p>
          <a:r>
            <a:rPr kumimoji="1" lang="ja-JP" altLang="en-US" sz="1400">
              <a:solidFill>
                <a:sysClr val="windowText" lastClr="000000"/>
              </a:solidFill>
              <a:latin typeface="ＭＳ ゴシック" pitchFamily="49" charset="-128"/>
              <a:ea typeface="ＭＳ ゴシック" pitchFamily="49" charset="-128"/>
            </a:rPr>
            <a:t>　ただし、多くの特別会計では使用料などその会計の独自収入のみで収支が均衡している訳ではなく、一定のルールに基づき一般会計からの資金を繰り出すことにより運営している。</a:t>
          </a:r>
        </a:p>
        <a:p>
          <a:r>
            <a:rPr kumimoji="1" lang="ja-JP" altLang="en-US" sz="1400">
              <a:solidFill>
                <a:sysClr val="windowText" lastClr="000000"/>
              </a:solidFill>
              <a:latin typeface="ＭＳ ゴシック" pitchFamily="49" charset="-128"/>
              <a:ea typeface="ＭＳ ゴシック" pitchFamily="49" charset="-128"/>
            </a:rPr>
            <a:t>　一般会計における標準財政規模比は、平成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年度は継続費</a:t>
          </a:r>
          <a:r>
            <a:rPr kumimoji="1" lang="en-US" altLang="ja-JP" sz="1400">
              <a:solidFill>
                <a:sysClr val="windowText" lastClr="000000"/>
              </a:solidFill>
              <a:latin typeface="ＭＳ ゴシック" pitchFamily="49" charset="-128"/>
              <a:ea typeface="ＭＳ ゴシック" pitchFamily="49" charset="-128"/>
            </a:rPr>
            <a:t>85,000</a:t>
          </a:r>
          <a:r>
            <a:rPr kumimoji="1" lang="ja-JP" altLang="en-US" sz="1400">
              <a:solidFill>
                <a:sysClr val="windowText" lastClr="000000"/>
              </a:solidFill>
              <a:latin typeface="ＭＳ ゴシック" pitchFamily="49" charset="-128"/>
              <a:ea typeface="ＭＳ ゴシック" pitchFamily="49" charset="-128"/>
            </a:rPr>
            <a:t>千円が含まれていたため高い数値となっているが、継続費を除くと</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％程である。また、令和元年度に続き令和２年度についても、翌年度への繰越財源の増額等があり実質収支額の伸びは小幅になっている。</a:t>
          </a:r>
        </a:p>
        <a:p>
          <a:endParaRPr kumimoji="1" lang="en-US" altLang="ja-JP" sz="1400">
            <a:solidFill>
              <a:srgbClr val="FF0000"/>
            </a:solidFill>
            <a:latin typeface="ＭＳ ゴシック" pitchFamily="49" charset="-128"/>
            <a:ea typeface="ＭＳ ゴシック" pitchFamily="49" charset="-128"/>
          </a:endParaRPr>
        </a:p>
        <a:p>
          <a:r>
            <a:rPr kumimoji="1" lang="en-US" altLang="ja-JP" sz="1400">
              <a:solidFill>
                <a:srgbClr val="FF0000"/>
              </a:solidFill>
              <a:latin typeface="ＭＳ ゴシック" pitchFamily="49" charset="-128"/>
              <a:ea typeface="ＭＳ ゴシック" pitchFamily="49" charset="-128"/>
            </a:rPr>
            <a:t>※</a:t>
          </a:r>
          <a:r>
            <a:rPr kumimoji="1" lang="ja-JP" altLang="en-US" sz="1400">
              <a:solidFill>
                <a:srgbClr val="FF0000"/>
              </a:solidFill>
              <a:latin typeface="ＭＳ ゴシック" pitchFamily="49" charset="-128"/>
              <a:ea typeface="ＭＳ ゴシック" pitchFamily="49" charset="-128"/>
            </a:rPr>
            <a:t>介護保険事業特別会計の</a:t>
          </a:r>
          <a:r>
            <a:rPr kumimoji="1" lang="en-US" altLang="ja-JP" sz="1400">
              <a:solidFill>
                <a:srgbClr val="FF0000"/>
              </a:solidFill>
              <a:latin typeface="ＭＳ ゴシック" pitchFamily="49" charset="-128"/>
              <a:ea typeface="ＭＳ ゴシック" pitchFamily="49" charset="-128"/>
            </a:rPr>
            <a:t>R02</a:t>
          </a:r>
          <a:r>
            <a:rPr kumimoji="1" lang="ja-JP" altLang="en-US" sz="1400">
              <a:solidFill>
                <a:srgbClr val="FF0000"/>
              </a:solidFill>
              <a:latin typeface="ＭＳ ゴシック" pitchFamily="49" charset="-128"/>
              <a:ea typeface="ＭＳ ゴシック" pitchFamily="49" charset="-128"/>
            </a:rPr>
            <a:t>年度標準財政規模比▲</a:t>
          </a:r>
          <a:r>
            <a:rPr kumimoji="1" lang="en-US" altLang="ja-JP" sz="1400">
              <a:solidFill>
                <a:srgbClr val="FF0000"/>
              </a:solidFill>
              <a:latin typeface="ＭＳ ゴシック" pitchFamily="49" charset="-128"/>
              <a:ea typeface="ＭＳ ゴシック" pitchFamily="49" charset="-128"/>
            </a:rPr>
            <a:t>5.95</a:t>
          </a:r>
          <a:r>
            <a:rPr kumimoji="1" lang="ja-JP" altLang="en-US" sz="1400">
              <a:solidFill>
                <a:srgbClr val="FF0000"/>
              </a:solidFill>
              <a:latin typeface="ＭＳ ゴシック" pitchFamily="49" charset="-128"/>
              <a:ea typeface="ＭＳ ゴシック" pitchFamily="49" charset="-128"/>
            </a:rPr>
            <a:t>％については</a:t>
          </a:r>
          <a:endParaRPr kumimoji="1" lang="en-US" altLang="ja-JP" sz="1400">
            <a:solidFill>
              <a:srgbClr val="FF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誤報告によるもの。</a:t>
          </a:r>
          <a:endParaRPr kumimoji="1" lang="en-US" altLang="ja-JP" sz="1400">
            <a:solidFill>
              <a:srgbClr val="FF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正：</a:t>
          </a:r>
          <a:r>
            <a:rPr kumimoji="1" lang="en-US" altLang="ja-JP" sz="1400">
              <a:solidFill>
                <a:srgbClr val="FF0000"/>
              </a:solidFill>
              <a:latin typeface="ＭＳ ゴシック" pitchFamily="49" charset="-128"/>
              <a:ea typeface="ＭＳ ゴシック" pitchFamily="49" charset="-128"/>
            </a:rPr>
            <a:t>1.24</a:t>
          </a:r>
          <a:r>
            <a:rPr kumimoji="1" lang="ja-JP" altLang="en-US" sz="1400">
              <a:solidFill>
                <a:srgbClr val="FF0000"/>
              </a:solidFill>
              <a:latin typeface="ＭＳ ゴシック" pitchFamily="49" charset="-128"/>
              <a:ea typeface="ＭＳ ゴシック" pitchFamily="49" charset="-128"/>
            </a:rPr>
            <a:t>％（＝実質収支額</a:t>
          </a:r>
          <a:r>
            <a:rPr kumimoji="1" lang="en-US" altLang="ja-JP" sz="1400">
              <a:solidFill>
                <a:srgbClr val="FF0000"/>
              </a:solidFill>
              <a:latin typeface="ＭＳ ゴシック" pitchFamily="49" charset="-128"/>
              <a:ea typeface="ＭＳ ゴシック" pitchFamily="49" charset="-128"/>
            </a:rPr>
            <a:t>31,630</a:t>
          </a:r>
          <a:r>
            <a:rPr kumimoji="1" lang="ja-JP" altLang="en-US" sz="1400">
              <a:solidFill>
                <a:srgbClr val="FF0000"/>
              </a:solidFill>
              <a:latin typeface="ＭＳ ゴシック" pitchFamily="49" charset="-128"/>
              <a:ea typeface="ＭＳ ゴシック" pitchFamily="49" charset="-128"/>
            </a:rPr>
            <a:t>千円</a:t>
          </a:r>
          <a:r>
            <a:rPr kumimoji="1" lang="en-US" altLang="ja-JP" sz="1400">
              <a:solidFill>
                <a:srgbClr val="FF0000"/>
              </a:solidFill>
              <a:latin typeface="ＭＳ ゴシック" pitchFamily="49" charset="-128"/>
              <a:ea typeface="ＭＳ ゴシック" pitchFamily="49" charset="-128"/>
            </a:rPr>
            <a:t>÷</a:t>
          </a:r>
          <a:r>
            <a:rPr kumimoji="1" lang="ja-JP" altLang="en-US" sz="1400">
              <a:solidFill>
                <a:srgbClr val="FF0000"/>
              </a:solidFill>
              <a:latin typeface="ＭＳ ゴシック" pitchFamily="49" charset="-128"/>
              <a:ea typeface="ＭＳ ゴシック" pitchFamily="49" charset="-128"/>
            </a:rPr>
            <a:t>標準財政規模</a:t>
          </a:r>
          <a:r>
            <a:rPr kumimoji="1" lang="en-US" altLang="ja-JP" sz="1400">
              <a:solidFill>
                <a:srgbClr val="FF0000"/>
              </a:solidFill>
              <a:latin typeface="ＭＳ ゴシック" pitchFamily="49" charset="-128"/>
              <a:ea typeface="ＭＳ ゴシック" pitchFamily="49" charset="-128"/>
            </a:rPr>
            <a:t>2,548,468</a:t>
          </a:r>
          <a:r>
            <a:rPr kumimoji="1" lang="ja-JP" altLang="en-US" sz="1400">
              <a:solidFill>
                <a:srgbClr val="FF0000"/>
              </a:solidFill>
              <a:latin typeface="ＭＳ ゴシック" pitchFamily="49" charset="-128"/>
              <a:ea typeface="ＭＳ ゴシック" pitchFamily="49" charset="-128"/>
            </a:rPr>
            <a:t>千円）　</a:t>
          </a:r>
          <a:endParaRPr kumimoji="1" lang="en-US" altLang="ja-JP" sz="1400">
            <a:solidFill>
              <a:srgbClr val="FF0000"/>
            </a:solidFill>
            <a:latin typeface="ＭＳ ゴシック" pitchFamily="49" charset="-128"/>
            <a:ea typeface="ＭＳ ゴシック" pitchFamily="49" charset="-128"/>
          </a:endParaRPr>
        </a:p>
        <a:p>
          <a:r>
            <a:rPr kumimoji="1" lang="en-US" altLang="ja-JP" sz="1400">
              <a:solidFill>
                <a:srgbClr val="FF0000"/>
              </a:solidFill>
              <a:latin typeface="ＭＳ ゴシック" pitchFamily="49" charset="-128"/>
              <a:ea typeface="ＭＳ ゴシック" pitchFamily="49" charset="-128"/>
            </a:rPr>
            <a:t>※</a:t>
          </a:r>
          <a:r>
            <a:rPr kumimoji="1" lang="ja-JP" altLang="en-US" sz="1400">
              <a:solidFill>
                <a:srgbClr val="FF0000"/>
              </a:solidFill>
              <a:latin typeface="ＭＳ ゴシック" pitchFamily="49" charset="-128"/>
              <a:ea typeface="ＭＳ ゴシック" pitchFamily="49" charset="-128"/>
            </a:rPr>
            <a:t>上記修正に伴い、上段</a:t>
          </a:r>
          <a:r>
            <a:rPr kumimoji="1" lang="en-US" altLang="ja-JP" sz="1400">
              <a:solidFill>
                <a:srgbClr val="FF0000"/>
              </a:solidFill>
              <a:latin typeface="ＭＳ ゴシック" pitchFamily="49" charset="-128"/>
              <a:ea typeface="ＭＳ ゴシック" pitchFamily="49" charset="-128"/>
            </a:rPr>
            <a:t>R02</a:t>
          </a:r>
          <a:r>
            <a:rPr kumimoji="1" lang="ja-JP" altLang="en-US" sz="1400">
              <a:solidFill>
                <a:srgbClr val="FF0000"/>
              </a:solidFill>
              <a:latin typeface="ＭＳ ゴシック" pitchFamily="49" charset="-128"/>
              <a:ea typeface="ＭＳ ゴシック" pitchFamily="49" charset="-128"/>
            </a:rPr>
            <a:t>赤字額及び黒字額のグラフも誤り</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4619211</v>
      </c>
      <c r="BO4" s="426"/>
      <c r="BP4" s="426"/>
      <c r="BQ4" s="426"/>
      <c r="BR4" s="426"/>
      <c r="BS4" s="426"/>
      <c r="BT4" s="426"/>
      <c r="BU4" s="427"/>
      <c r="BV4" s="425">
        <v>3997780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9.8000000000000007</v>
      </c>
      <c r="CU4" s="610"/>
      <c r="CV4" s="610"/>
      <c r="CW4" s="610"/>
      <c r="CX4" s="610"/>
      <c r="CY4" s="610"/>
      <c r="CZ4" s="610"/>
      <c r="DA4" s="611"/>
      <c r="DB4" s="609">
        <v>7.6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4308804</v>
      </c>
      <c r="BO5" s="431"/>
      <c r="BP5" s="431"/>
      <c r="BQ5" s="431"/>
      <c r="BR5" s="431"/>
      <c r="BS5" s="431"/>
      <c r="BT5" s="431"/>
      <c r="BU5" s="432"/>
      <c r="BV5" s="430">
        <v>3763918</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75.2</v>
      </c>
      <c r="CU5" s="401"/>
      <c r="CV5" s="401"/>
      <c r="CW5" s="401"/>
      <c r="CX5" s="401"/>
      <c r="CY5" s="401"/>
      <c r="CZ5" s="401"/>
      <c r="DA5" s="402"/>
      <c r="DB5" s="400">
        <v>78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310407</v>
      </c>
      <c r="BO6" s="431"/>
      <c r="BP6" s="431"/>
      <c r="BQ6" s="431"/>
      <c r="BR6" s="431"/>
      <c r="BS6" s="431"/>
      <c r="BT6" s="431"/>
      <c r="BU6" s="432"/>
      <c r="BV6" s="430">
        <v>233862</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77.400000000000006</v>
      </c>
      <c r="CU6" s="584"/>
      <c r="CV6" s="584"/>
      <c r="CW6" s="584"/>
      <c r="CX6" s="584"/>
      <c r="CY6" s="584"/>
      <c r="CZ6" s="584"/>
      <c r="DA6" s="585"/>
      <c r="DB6" s="583">
        <v>80.2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60321</v>
      </c>
      <c r="BO7" s="431"/>
      <c r="BP7" s="431"/>
      <c r="BQ7" s="431"/>
      <c r="BR7" s="431"/>
      <c r="BS7" s="431"/>
      <c r="BT7" s="431"/>
      <c r="BU7" s="432"/>
      <c r="BV7" s="430">
        <v>50809</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2548468</v>
      </c>
      <c r="CU7" s="431"/>
      <c r="CV7" s="431"/>
      <c r="CW7" s="431"/>
      <c r="CX7" s="431"/>
      <c r="CY7" s="431"/>
      <c r="CZ7" s="431"/>
      <c r="DA7" s="432"/>
      <c r="DB7" s="430">
        <v>2414792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94</v>
      </c>
      <c r="AV8" s="488"/>
      <c r="AW8" s="488"/>
      <c r="AX8" s="488"/>
      <c r="AY8" s="410" t="s">
        <v>110</v>
      </c>
      <c r="AZ8" s="411"/>
      <c r="BA8" s="411"/>
      <c r="BB8" s="411"/>
      <c r="BC8" s="411"/>
      <c r="BD8" s="411"/>
      <c r="BE8" s="411"/>
      <c r="BF8" s="411"/>
      <c r="BG8" s="411"/>
      <c r="BH8" s="411"/>
      <c r="BI8" s="411"/>
      <c r="BJ8" s="411"/>
      <c r="BK8" s="411"/>
      <c r="BL8" s="411"/>
      <c r="BM8" s="412"/>
      <c r="BN8" s="430">
        <v>250086</v>
      </c>
      <c r="BO8" s="431"/>
      <c r="BP8" s="431"/>
      <c r="BQ8" s="431"/>
      <c r="BR8" s="431"/>
      <c r="BS8" s="431"/>
      <c r="BT8" s="431"/>
      <c r="BU8" s="432"/>
      <c r="BV8" s="430">
        <v>183053</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0.23</v>
      </c>
      <c r="CU8" s="544"/>
      <c r="CV8" s="544"/>
      <c r="CW8" s="544"/>
      <c r="CX8" s="544"/>
      <c r="CY8" s="544"/>
      <c r="CZ8" s="544"/>
      <c r="DA8" s="545"/>
      <c r="DB8" s="543">
        <v>0.23</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4651</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67033</v>
      </c>
      <c r="BO9" s="431"/>
      <c r="BP9" s="431"/>
      <c r="BQ9" s="431"/>
      <c r="BR9" s="431"/>
      <c r="BS9" s="431"/>
      <c r="BT9" s="431"/>
      <c r="BU9" s="432"/>
      <c r="BV9" s="430">
        <v>-14573</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12.1</v>
      </c>
      <c r="CU9" s="401"/>
      <c r="CV9" s="401"/>
      <c r="CW9" s="401"/>
      <c r="CX9" s="401"/>
      <c r="CY9" s="401"/>
      <c r="CZ9" s="401"/>
      <c r="DA9" s="402"/>
      <c r="DB9" s="400">
        <v>14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4850</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2500</v>
      </c>
      <c r="BO10" s="431"/>
      <c r="BP10" s="431"/>
      <c r="BQ10" s="431"/>
      <c r="BR10" s="431"/>
      <c r="BS10" s="431"/>
      <c r="BT10" s="431"/>
      <c r="BU10" s="432"/>
      <c r="BV10" s="430">
        <v>900</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4818</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121</v>
      </c>
      <c r="AV12" s="488"/>
      <c r="AW12" s="488"/>
      <c r="AX12" s="488"/>
      <c r="AY12" s="410" t="s">
        <v>137</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10000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4749</v>
      </c>
      <c r="S13" s="534"/>
      <c r="T13" s="534"/>
      <c r="U13" s="534"/>
      <c r="V13" s="535"/>
      <c r="W13" s="521" t="s">
        <v>141</v>
      </c>
      <c r="X13" s="443"/>
      <c r="Y13" s="443"/>
      <c r="Z13" s="443"/>
      <c r="AA13" s="443"/>
      <c r="AB13" s="444"/>
      <c r="AC13" s="406">
        <v>628</v>
      </c>
      <c r="AD13" s="407"/>
      <c r="AE13" s="407"/>
      <c r="AF13" s="407"/>
      <c r="AG13" s="408"/>
      <c r="AH13" s="406">
        <v>693</v>
      </c>
      <c r="AI13" s="407"/>
      <c r="AJ13" s="407"/>
      <c r="AK13" s="407"/>
      <c r="AL13" s="409"/>
      <c r="AM13" s="499" t="s">
        <v>142</v>
      </c>
      <c r="AN13" s="404"/>
      <c r="AO13" s="404"/>
      <c r="AP13" s="404"/>
      <c r="AQ13" s="404"/>
      <c r="AR13" s="404"/>
      <c r="AS13" s="404"/>
      <c r="AT13" s="405"/>
      <c r="AU13" s="487" t="s">
        <v>121</v>
      </c>
      <c r="AV13" s="488"/>
      <c r="AW13" s="488"/>
      <c r="AX13" s="488"/>
      <c r="AY13" s="410" t="s">
        <v>143</v>
      </c>
      <c r="AZ13" s="411"/>
      <c r="BA13" s="411"/>
      <c r="BB13" s="411"/>
      <c r="BC13" s="411"/>
      <c r="BD13" s="411"/>
      <c r="BE13" s="411"/>
      <c r="BF13" s="411"/>
      <c r="BG13" s="411"/>
      <c r="BH13" s="411"/>
      <c r="BI13" s="411"/>
      <c r="BJ13" s="411"/>
      <c r="BK13" s="411"/>
      <c r="BL13" s="411"/>
      <c r="BM13" s="412"/>
      <c r="BN13" s="430">
        <v>69533</v>
      </c>
      <c r="BO13" s="431"/>
      <c r="BP13" s="431"/>
      <c r="BQ13" s="431"/>
      <c r="BR13" s="431"/>
      <c r="BS13" s="431"/>
      <c r="BT13" s="431"/>
      <c r="BU13" s="432"/>
      <c r="BV13" s="430">
        <v>-23673</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1.5</v>
      </c>
      <c r="CU13" s="401"/>
      <c r="CV13" s="401"/>
      <c r="CW13" s="401"/>
      <c r="CX13" s="401"/>
      <c r="CY13" s="401"/>
      <c r="CZ13" s="401"/>
      <c r="DA13" s="402"/>
      <c r="DB13" s="400">
        <v>2.2999999999999998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4876</v>
      </c>
      <c r="S14" s="534"/>
      <c r="T14" s="534"/>
      <c r="U14" s="534"/>
      <c r="V14" s="535"/>
      <c r="W14" s="536"/>
      <c r="X14" s="446"/>
      <c r="Y14" s="446"/>
      <c r="Z14" s="446"/>
      <c r="AA14" s="446"/>
      <c r="AB14" s="447"/>
      <c r="AC14" s="526">
        <v>22.3</v>
      </c>
      <c r="AD14" s="527"/>
      <c r="AE14" s="527"/>
      <c r="AF14" s="527"/>
      <c r="AG14" s="528"/>
      <c r="AH14" s="526">
        <v>24.2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130</v>
      </c>
      <c r="CU14" s="538"/>
      <c r="CV14" s="538"/>
      <c r="CW14" s="538"/>
      <c r="CX14" s="538"/>
      <c r="CY14" s="538"/>
      <c r="CZ14" s="538"/>
      <c r="DA14" s="539"/>
      <c r="DB14" s="537" t="s">
        <v>147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148</v>
      </c>
      <c r="N15" s="531"/>
      <c r="O15" s="531"/>
      <c r="P15" s="531"/>
      <c r="Q15" s="532"/>
      <c r="R15" s="533">
        <v>4809</v>
      </c>
      <c r="S15" s="534"/>
      <c r="T15" s="534"/>
      <c r="U15" s="534"/>
      <c r="V15" s="535"/>
      <c r="W15" s="521" t="s">
        <v>149</v>
      </c>
      <c r="X15" s="443"/>
      <c r="Y15" s="443"/>
      <c r="Z15" s="443"/>
      <c r="AA15" s="443"/>
      <c r="AB15" s="444"/>
      <c r="AC15" s="406">
        <v>914</v>
      </c>
      <c r="AD15" s="407"/>
      <c r="AE15" s="407"/>
      <c r="AF15" s="407"/>
      <c r="AG15" s="408"/>
      <c r="AH15" s="406">
        <v>947</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529610</v>
      </c>
      <c r="BO15" s="426"/>
      <c r="BP15" s="426"/>
      <c r="BQ15" s="426"/>
      <c r="BR15" s="426"/>
      <c r="BS15" s="426"/>
      <c r="BT15" s="426"/>
      <c r="BU15" s="427"/>
      <c r="BV15" s="425">
        <v>502030</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32.5</v>
      </c>
      <c r="AD16" s="527"/>
      <c r="AE16" s="527"/>
      <c r="AF16" s="527"/>
      <c r="AG16" s="528"/>
      <c r="AH16" s="526">
        <v>33.1</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2357241</v>
      </c>
      <c r="BO16" s="431"/>
      <c r="BP16" s="431"/>
      <c r="BQ16" s="431"/>
      <c r="BR16" s="431"/>
      <c r="BS16" s="431"/>
      <c r="BT16" s="431"/>
      <c r="BU16" s="432"/>
      <c r="BV16" s="430">
        <v>2225005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1273</v>
      </c>
      <c r="AD17" s="407"/>
      <c r="AE17" s="407"/>
      <c r="AF17" s="407"/>
      <c r="AG17" s="408"/>
      <c r="AH17" s="406">
        <v>1218</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649809</v>
      </c>
      <c r="BO17" s="431"/>
      <c r="BP17" s="431"/>
      <c r="BQ17" s="431"/>
      <c r="BR17" s="431"/>
      <c r="BS17" s="431"/>
      <c r="BT17" s="431"/>
      <c r="BU17" s="432"/>
      <c r="BV17" s="430">
        <v>620626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77.05</v>
      </c>
      <c r="M18" s="495"/>
      <c r="N18" s="495"/>
      <c r="O18" s="495"/>
      <c r="P18" s="495"/>
      <c r="Q18" s="495"/>
      <c r="R18" s="496"/>
      <c r="S18" s="496"/>
      <c r="T18" s="496"/>
      <c r="U18" s="496"/>
      <c r="V18" s="497"/>
      <c r="W18" s="511"/>
      <c r="X18" s="512"/>
      <c r="Y18" s="512"/>
      <c r="Z18" s="512"/>
      <c r="AA18" s="512"/>
      <c r="AB18" s="522"/>
      <c r="AC18" s="394">
        <v>45.2</v>
      </c>
      <c r="AD18" s="395"/>
      <c r="AE18" s="395"/>
      <c r="AF18" s="395"/>
      <c r="AG18" s="498"/>
      <c r="AH18" s="394">
        <v>42.6</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1918561</v>
      </c>
      <c r="BO18" s="431"/>
      <c r="BP18" s="431"/>
      <c r="BQ18" s="431"/>
      <c r="BR18" s="431"/>
      <c r="BS18" s="431"/>
      <c r="BT18" s="431"/>
      <c r="BU18" s="432"/>
      <c r="BV18" s="430">
        <v>1913033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60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3212353</v>
      </c>
      <c r="BO19" s="431"/>
      <c r="BP19" s="431"/>
      <c r="BQ19" s="431"/>
      <c r="BR19" s="431"/>
      <c r="BS19" s="431"/>
      <c r="BT19" s="431"/>
      <c r="BU19" s="432"/>
      <c r="BV19" s="430">
        <v>2851910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1614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2928005</v>
      </c>
      <c r="BO23" s="431"/>
      <c r="BP23" s="431"/>
      <c r="BQ23" s="431"/>
      <c r="BR23" s="431"/>
      <c r="BS23" s="431"/>
      <c r="BT23" s="431"/>
      <c r="BU23" s="432"/>
      <c r="BV23" s="430">
        <v>2929079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6810</v>
      </c>
      <c r="R24" s="407"/>
      <c r="S24" s="407"/>
      <c r="T24" s="407"/>
      <c r="U24" s="407"/>
      <c r="V24" s="408"/>
      <c r="W24" s="472"/>
      <c r="X24" s="463"/>
      <c r="Y24" s="464"/>
      <c r="Z24" s="403" t="s">
        <v>173</v>
      </c>
      <c r="AA24" s="404"/>
      <c r="AB24" s="404"/>
      <c r="AC24" s="404"/>
      <c r="AD24" s="404"/>
      <c r="AE24" s="404"/>
      <c r="AF24" s="404"/>
      <c r="AG24" s="405"/>
      <c r="AH24" s="406">
        <v>73</v>
      </c>
      <c r="AI24" s="407"/>
      <c r="AJ24" s="407"/>
      <c r="AK24" s="407"/>
      <c r="AL24" s="408"/>
      <c r="AM24" s="406">
        <v>217248</v>
      </c>
      <c r="AN24" s="407"/>
      <c r="AO24" s="407"/>
      <c r="AP24" s="407"/>
      <c r="AQ24" s="407"/>
      <c r="AR24" s="408"/>
      <c r="AS24" s="406">
        <v>2976</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2632813</v>
      </c>
      <c r="BO24" s="431"/>
      <c r="BP24" s="431"/>
      <c r="BQ24" s="431"/>
      <c r="BR24" s="431"/>
      <c r="BS24" s="431"/>
      <c r="BT24" s="431"/>
      <c r="BU24" s="432"/>
      <c r="BV24" s="430">
        <v>2698793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5770</v>
      </c>
      <c r="R25" s="407"/>
      <c r="S25" s="407"/>
      <c r="T25" s="407"/>
      <c r="U25" s="407"/>
      <c r="V25" s="408"/>
      <c r="W25" s="472"/>
      <c r="X25" s="463"/>
      <c r="Y25" s="464"/>
      <c r="Z25" s="403" t="s">
        <v>176</v>
      </c>
      <c r="AA25" s="404"/>
      <c r="AB25" s="404"/>
      <c r="AC25" s="404"/>
      <c r="AD25" s="404"/>
      <c r="AE25" s="404"/>
      <c r="AF25" s="404"/>
      <c r="AG25" s="405"/>
      <c r="AH25" s="406" t="s">
        <v>130</v>
      </c>
      <c r="AI25" s="407"/>
      <c r="AJ25" s="407"/>
      <c r="AK25" s="407"/>
      <c r="AL25" s="408"/>
      <c r="AM25" s="406" t="s">
        <v>139</v>
      </c>
      <c r="AN25" s="407"/>
      <c r="AO25" s="407"/>
      <c r="AP25" s="407"/>
      <c r="AQ25" s="407"/>
      <c r="AR25" s="408"/>
      <c r="AS25" s="406" t="s">
        <v>139</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3342</v>
      </c>
      <c r="BO25" s="426"/>
      <c r="BP25" s="426"/>
      <c r="BQ25" s="426"/>
      <c r="BR25" s="426"/>
      <c r="BS25" s="426"/>
      <c r="BT25" s="426"/>
      <c r="BU25" s="427"/>
      <c r="BV25" s="425">
        <v>19935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178</v>
      </c>
      <c r="F26" s="404"/>
      <c r="G26" s="404"/>
      <c r="H26" s="404"/>
      <c r="I26" s="404"/>
      <c r="J26" s="404"/>
      <c r="K26" s="405"/>
      <c r="L26" s="406">
        <v>1</v>
      </c>
      <c r="M26" s="407"/>
      <c r="N26" s="407"/>
      <c r="O26" s="407"/>
      <c r="P26" s="408"/>
      <c r="Q26" s="406">
        <v>5060</v>
      </c>
      <c r="R26" s="407"/>
      <c r="S26" s="407"/>
      <c r="T26" s="407"/>
      <c r="U26" s="407"/>
      <c r="V26" s="408"/>
      <c r="W26" s="472"/>
      <c r="X26" s="463"/>
      <c r="Y26" s="464"/>
      <c r="Z26" s="403" t="s">
        <v>179</v>
      </c>
      <c r="AA26" s="485"/>
      <c r="AB26" s="485"/>
      <c r="AC26" s="485"/>
      <c r="AD26" s="485"/>
      <c r="AE26" s="485"/>
      <c r="AF26" s="485"/>
      <c r="AG26" s="486"/>
      <c r="AH26" s="406">
        <v>1</v>
      </c>
      <c r="AI26" s="407"/>
      <c r="AJ26" s="407"/>
      <c r="AK26" s="407"/>
      <c r="AL26" s="408"/>
      <c r="AM26" s="406" t="s">
        <v>180</v>
      </c>
      <c r="AN26" s="407"/>
      <c r="AO26" s="407"/>
      <c r="AP26" s="407"/>
      <c r="AQ26" s="407"/>
      <c r="AR26" s="408"/>
      <c r="AS26" s="406" t="s">
        <v>180</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139</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182</v>
      </c>
      <c r="F27" s="404"/>
      <c r="G27" s="404"/>
      <c r="H27" s="404"/>
      <c r="I27" s="404"/>
      <c r="J27" s="404"/>
      <c r="K27" s="405"/>
      <c r="L27" s="406">
        <v>1</v>
      </c>
      <c r="M27" s="407"/>
      <c r="N27" s="407"/>
      <c r="O27" s="407"/>
      <c r="P27" s="408"/>
      <c r="Q27" s="406">
        <v>2560</v>
      </c>
      <c r="R27" s="407"/>
      <c r="S27" s="407"/>
      <c r="T27" s="407"/>
      <c r="U27" s="407"/>
      <c r="V27" s="408"/>
      <c r="W27" s="472"/>
      <c r="X27" s="463"/>
      <c r="Y27" s="464"/>
      <c r="Z27" s="403" t="s">
        <v>183</v>
      </c>
      <c r="AA27" s="404"/>
      <c r="AB27" s="404"/>
      <c r="AC27" s="404"/>
      <c r="AD27" s="404"/>
      <c r="AE27" s="404"/>
      <c r="AF27" s="404"/>
      <c r="AG27" s="405"/>
      <c r="AH27" s="406" t="s">
        <v>184</v>
      </c>
      <c r="AI27" s="407"/>
      <c r="AJ27" s="407"/>
      <c r="AK27" s="407"/>
      <c r="AL27" s="408"/>
      <c r="AM27" s="406" t="s">
        <v>139</v>
      </c>
      <c r="AN27" s="407"/>
      <c r="AO27" s="407"/>
      <c r="AP27" s="407"/>
      <c r="AQ27" s="407"/>
      <c r="AR27" s="408"/>
      <c r="AS27" s="406" t="s">
        <v>139</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v>61490</v>
      </c>
      <c r="BO27" s="434"/>
      <c r="BP27" s="434"/>
      <c r="BQ27" s="434"/>
      <c r="BR27" s="434"/>
      <c r="BS27" s="434"/>
      <c r="BT27" s="434"/>
      <c r="BU27" s="435"/>
      <c r="BV27" s="433">
        <v>61440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186</v>
      </c>
      <c r="F28" s="404"/>
      <c r="G28" s="404"/>
      <c r="H28" s="404"/>
      <c r="I28" s="404"/>
      <c r="J28" s="404"/>
      <c r="K28" s="405"/>
      <c r="L28" s="406">
        <v>1</v>
      </c>
      <c r="M28" s="407"/>
      <c r="N28" s="407"/>
      <c r="O28" s="407"/>
      <c r="P28" s="408"/>
      <c r="Q28" s="406">
        <v>1950</v>
      </c>
      <c r="R28" s="407"/>
      <c r="S28" s="407"/>
      <c r="T28" s="407"/>
      <c r="U28" s="407"/>
      <c r="V28" s="408"/>
      <c r="W28" s="472"/>
      <c r="X28" s="463"/>
      <c r="Y28" s="464"/>
      <c r="Z28" s="403" t="s">
        <v>187</v>
      </c>
      <c r="AA28" s="404"/>
      <c r="AB28" s="404"/>
      <c r="AC28" s="404"/>
      <c r="AD28" s="404"/>
      <c r="AE28" s="404"/>
      <c r="AF28" s="404"/>
      <c r="AG28" s="405"/>
      <c r="AH28" s="406" t="s">
        <v>139</v>
      </c>
      <c r="AI28" s="407"/>
      <c r="AJ28" s="407"/>
      <c r="AK28" s="407"/>
      <c r="AL28" s="408"/>
      <c r="AM28" s="406" t="s">
        <v>147</v>
      </c>
      <c r="AN28" s="407"/>
      <c r="AO28" s="407"/>
      <c r="AP28" s="407"/>
      <c r="AQ28" s="407"/>
      <c r="AR28" s="408"/>
      <c r="AS28" s="406" t="s">
        <v>139</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1070800</v>
      </c>
      <c r="BO28" s="426"/>
      <c r="BP28" s="426"/>
      <c r="BQ28" s="426"/>
      <c r="BR28" s="426"/>
      <c r="BS28" s="426"/>
      <c r="BT28" s="426"/>
      <c r="BU28" s="427"/>
      <c r="BV28" s="425">
        <v>1068300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189</v>
      </c>
      <c r="F29" s="404"/>
      <c r="G29" s="404"/>
      <c r="H29" s="404"/>
      <c r="I29" s="404"/>
      <c r="J29" s="404"/>
      <c r="K29" s="405"/>
      <c r="L29" s="406">
        <v>8</v>
      </c>
      <c r="M29" s="407"/>
      <c r="N29" s="407"/>
      <c r="O29" s="407"/>
      <c r="P29" s="408"/>
      <c r="Q29" s="406">
        <v>1750</v>
      </c>
      <c r="R29" s="407"/>
      <c r="S29" s="407"/>
      <c r="T29" s="407"/>
      <c r="U29" s="407"/>
      <c r="V29" s="408"/>
      <c r="W29" s="473"/>
      <c r="X29" s="474"/>
      <c r="Y29" s="475"/>
      <c r="Z29" s="403" t="s">
        <v>190</v>
      </c>
      <c r="AA29" s="404"/>
      <c r="AB29" s="404"/>
      <c r="AC29" s="404"/>
      <c r="AD29" s="404"/>
      <c r="AE29" s="404"/>
      <c r="AF29" s="404"/>
      <c r="AG29" s="405"/>
      <c r="AH29" s="406">
        <v>73</v>
      </c>
      <c r="AI29" s="407"/>
      <c r="AJ29" s="407"/>
      <c r="AK29" s="407"/>
      <c r="AL29" s="408"/>
      <c r="AM29" s="406">
        <v>217248</v>
      </c>
      <c r="AN29" s="407"/>
      <c r="AO29" s="407"/>
      <c r="AP29" s="407"/>
      <c r="AQ29" s="407"/>
      <c r="AR29" s="408"/>
      <c r="AS29" s="406">
        <v>2976</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142970</v>
      </c>
      <c r="BO29" s="431"/>
      <c r="BP29" s="431"/>
      <c r="BQ29" s="431"/>
      <c r="BR29" s="431"/>
      <c r="BS29" s="431"/>
      <c r="BT29" s="431"/>
      <c r="BU29" s="432"/>
      <c r="BV29" s="430">
        <v>142920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97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1067937</v>
      </c>
      <c r="BO30" s="434"/>
      <c r="BP30" s="434"/>
      <c r="BQ30" s="434"/>
      <c r="BR30" s="434"/>
      <c r="BS30" s="434"/>
      <c r="BT30" s="434"/>
      <c r="BU30" s="435"/>
      <c r="BV30" s="433">
        <v>935316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199</v>
      </c>
      <c r="D33" s="393"/>
      <c r="E33" s="392" t="s">
        <v>200</v>
      </c>
      <c r="F33" s="392"/>
      <c r="G33" s="392"/>
      <c r="H33" s="392"/>
      <c r="I33" s="392"/>
      <c r="J33" s="392"/>
      <c r="K33" s="392"/>
      <c r="L33" s="392"/>
      <c r="M33" s="392"/>
      <c r="N33" s="392"/>
      <c r="O33" s="392"/>
      <c r="P33" s="392"/>
      <c r="Q33" s="392"/>
      <c r="R33" s="392"/>
      <c r="S33" s="392"/>
      <c r="T33" s="216"/>
      <c r="U33" s="393" t="s">
        <v>199</v>
      </c>
      <c r="V33" s="393"/>
      <c r="W33" s="392" t="s">
        <v>200</v>
      </c>
      <c r="X33" s="392"/>
      <c r="Y33" s="392"/>
      <c r="Z33" s="392"/>
      <c r="AA33" s="392"/>
      <c r="AB33" s="392"/>
      <c r="AC33" s="392"/>
      <c r="AD33" s="392"/>
      <c r="AE33" s="392"/>
      <c r="AF33" s="392"/>
      <c r="AG33" s="392"/>
      <c r="AH33" s="392"/>
      <c r="AI33" s="392"/>
      <c r="AJ33" s="392"/>
      <c r="AK33" s="392"/>
      <c r="AL33" s="216"/>
      <c r="AM33" s="393" t="s">
        <v>199</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199</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上伊那広域連合（一般会計）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中川村土地開発公社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上伊那広域連合（広域消防事業特別会計）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中川観光開発</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上伊那広域連合（ふるさと市町村圏基金事業特別会計）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上伊那広域連合（土木振興事業特別会計）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伊南行政組合（一般会計）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伊南行政組合（病院事業会計）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長野県後期高齢者医療広域連合（一般会計）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長野県後期高齢者医療広域連合（後期高齢者医療事業会計）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15</v>
      </c>
      <c r="BX42" s="389"/>
      <c r="BY42" s="388" t="str">
        <f>IF('各会計、関係団体の財政状況及び健全化判断比率'!B76="","",'各会計、関係団体の財政状況及び健全化判断比率'!B76)</f>
        <v>長野県市町村総合事務組合（一般会計）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16</v>
      </c>
      <c r="BX43" s="389"/>
      <c r="BY43" s="388" t="str">
        <f>IF('各会計、関係団体の財政状況及び健全化判断比率'!B77="","",'各会計、関係団体の財政状況及び健全化判断比率'!B77)</f>
        <v>長野県市町村総合事務組合（非常勤職員公務災害補償特別会計）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Plft1krh3e4emvZ4TNcZQq/DtJkwIVn3XoV5YDi2Gj57RvlXgoBXvo5ybxdOr17vwgTwMENLXhR371XIoTBfZg==" saltValue="nccEQtV52swnpWvlcGTY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2" t="s">
        <v>562</v>
      </c>
      <c r="D34" s="1212"/>
      <c r="E34" s="1213"/>
      <c r="F34" s="32">
        <v>1.73</v>
      </c>
      <c r="G34" s="33">
        <v>1.48</v>
      </c>
      <c r="H34" s="33">
        <v>0.18</v>
      </c>
      <c r="I34" s="33">
        <v>0.76</v>
      </c>
      <c r="J34" s="34" t="s">
        <v>563</v>
      </c>
      <c r="K34" s="22"/>
      <c r="L34" s="22"/>
      <c r="M34" s="22"/>
      <c r="N34" s="22"/>
      <c r="O34" s="22"/>
      <c r="P34" s="22"/>
    </row>
    <row r="35" spans="1:16" ht="39" customHeight="1" x14ac:dyDescent="0.15">
      <c r="A35" s="22"/>
      <c r="B35" s="35"/>
      <c r="C35" s="1206" t="s">
        <v>564</v>
      </c>
      <c r="D35" s="1207"/>
      <c r="E35" s="1208"/>
      <c r="F35" s="36">
        <v>9.74</v>
      </c>
      <c r="G35" s="37">
        <v>9.48</v>
      </c>
      <c r="H35" s="37">
        <v>8.35</v>
      </c>
      <c r="I35" s="37">
        <v>7.58</v>
      </c>
      <c r="J35" s="38">
        <v>9.81</v>
      </c>
      <c r="K35" s="22"/>
      <c r="L35" s="22"/>
      <c r="M35" s="22"/>
      <c r="N35" s="22"/>
      <c r="O35" s="22"/>
      <c r="P35" s="22"/>
    </row>
    <row r="36" spans="1:16" ht="39" customHeight="1" x14ac:dyDescent="0.15">
      <c r="A36" s="22"/>
      <c r="B36" s="35"/>
      <c r="C36" s="1206" t="s">
        <v>565</v>
      </c>
      <c r="D36" s="1207"/>
      <c r="E36" s="1208"/>
      <c r="F36" s="36">
        <v>9.6300000000000008</v>
      </c>
      <c r="G36" s="37">
        <v>9.9600000000000009</v>
      </c>
      <c r="H36" s="37">
        <v>9.4600000000000009</v>
      </c>
      <c r="I36" s="37">
        <v>8.89</v>
      </c>
      <c r="J36" s="38">
        <v>8.2799999999999994</v>
      </c>
      <c r="K36" s="22"/>
      <c r="L36" s="22"/>
      <c r="M36" s="22"/>
      <c r="N36" s="22"/>
      <c r="O36" s="22"/>
      <c r="P36" s="22"/>
    </row>
    <row r="37" spans="1:16" ht="39" customHeight="1" x14ac:dyDescent="0.15">
      <c r="A37" s="22"/>
      <c r="B37" s="35"/>
      <c r="C37" s="1206" t="s">
        <v>566</v>
      </c>
      <c r="D37" s="1207"/>
      <c r="E37" s="1208"/>
      <c r="F37" s="36" t="s">
        <v>513</v>
      </c>
      <c r="G37" s="37" t="s">
        <v>513</v>
      </c>
      <c r="H37" s="37" t="s">
        <v>513</v>
      </c>
      <c r="I37" s="37" t="s">
        <v>513</v>
      </c>
      <c r="J37" s="38">
        <v>1.04</v>
      </c>
      <c r="K37" s="22"/>
      <c r="L37" s="22"/>
      <c r="M37" s="22"/>
      <c r="N37" s="22"/>
      <c r="O37" s="22"/>
      <c r="P37" s="22"/>
    </row>
    <row r="38" spans="1:16" ht="39" customHeight="1" x14ac:dyDescent="0.15">
      <c r="A38" s="22"/>
      <c r="B38" s="35"/>
      <c r="C38" s="1206" t="s">
        <v>567</v>
      </c>
      <c r="D38" s="1207"/>
      <c r="E38" s="1208"/>
      <c r="F38" s="36">
        <v>0.82</v>
      </c>
      <c r="G38" s="37">
        <v>0.38</v>
      </c>
      <c r="H38" s="37">
        <v>0.3</v>
      </c>
      <c r="I38" s="37">
        <v>0.33</v>
      </c>
      <c r="J38" s="38">
        <v>0.31</v>
      </c>
      <c r="K38" s="22"/>
      <c r="L38" s="22"/>
      <c r="M38" s="22"/>
      <c r="N38" s="22"/>
      <c r="O38" s="22"/>
      <c r="P38" s="22"/>
    </row>
    <row r="39" spans="1:16" ht="39" customHeight="1" x14ac:dyDescent="0.15">
      <c r="A39" s="22"/>
      <c r="B39" s="35"/>
      <c r="C39" s="1206" t="s">
        <v>568</v>
      </c>
      <c r="D39" s="1207"/>
      <c r="E39" s="1208"/>
      <c r="F39" s="36">
        <v>0</v>
      </c>
      <c r="G39" s="37">
        <v>0</v>
      </c>
      <c r="H39" s="37">
        <v>0</v>
      </c>
      <c r="I39" s="37">
        <v>0.01</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569</v>
      </c>
      <c r="D42" s="1207"/>
      <c r="E42" s="1208"/>
      <c r="F42" s="36" t="s">
        <v>513</v>
      </c>
      <c r="G42" s="37" t="s">
        <v>513</v>
      </c>
      <c r="H42" s="37" t="s">
        <v>513</v>
      </c>
      <c r="I42" s="37" t="s">
        <v>513</v>
      </c>
      <c r="J42" s="38" t="s">
        <v>513</v>
      </c>
      <c r="K42" s="22"/>
      <c r="L42" s="22"/>
      <c r="M42" s="22"/>
      <c r="N42" s="22"/>
      <c r="O42" s="22"/>
      <c r="P42" s="22"/>
    </row>
    <row r="43" spans="1:16" ht="39" customHeight="1" thickBot="1" x14ac:dyDescent="0.2">
      <c r="A43" s="22"/>
      <c r="B43" s="40"/>
      <c r="C43" s="1209" t="s">
        <v>570</v>
      </c>
      <c r="D43" s="1210"/>
      <c r="E43" s="1211"/>
      <c r="F43" s="41">
        <v>0.37</v>
      </c>
      <c r="G43" s="42">
        <v>0.24</v>
      </c>
      <c r="H43" s="42">
        <v>0.13</v>
      </c>
      <c r="I43" s="42">
        <v>1.26</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RiIbKU+FxdHiWiCpyI+jASsk6oo5QaPRDr/rhtcRKYHUlRZf+YEOXv5l4z2Mze+mJC+LyO0KvnpgRtDznk3+w==" saltValue="1e9dpupbfH0jbATo83ni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399</v>
      </c>
      <c r="L45" s="60">
        <v>372</v>
      </c>
      <c r="M45" s="60">
        <v>381</v>
      </c>
      <c r="N45" s="60">
        <v>399</v>
      </c>
      <c r="O45" s="61">
        <v>387</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15">
      <c r="A48" s="48"/>
      <c r="B48" s="1234"/>
      <c r="C48" s="1235"/>
      <c r="D48" s="62"/>
      <c r="E48" s="1216" t="s">
        <v>15</v>
      </c>
      <c r="F48" s="1216"/>
      <c r="G48" s="1216"/>
      <c r="H48" s="1216"/>
      <c r="I48" s="1216"/>
      <c r="J48" s="1217"/>
      <c r="K48" s="63">
        <v>199</v>
      </c>
      <c r="L48" s="64">
        <v>179</v>
      </c>
      <c r="M48" s="64">
        <v>188</v>
      </c>
      <c r="N48" s="64">
        <v>201</v>
      </c>
      <c r="O48" s="65">
        <v>119</v>
      </c>
      <c r="P48" s="48"/>
      <c r="Q48" s="48"/>
      <c r="R48" s="48"/>
      <c r="S48" s="48"/>
      <c r="T48" s="48"/>
      <c r="U48" s="48"/>
    </row>
    <row r="49" spans="1:21" ht="30.75" customHeight="1" x14ac:dyDescent="0.15">
      <c r="A49" s="48"/>
      <c r="B49" s="1234"/>
      <c r="C49" s="1235"/>
      <c r="D49" s="62"/>
      <c r="E49" s="1216" t="s">
        <v>16</v>
      </c>
      <c r="F49" s="1216"/>
      <c r="G49" s="1216"/>
      <c r="H49" s="1216"/>
      <c r="I49" s="1216"/>
      <c r="J49" s="1217"/>
      <c r="K49" s="63">
        <v>19</v>
      </c>
      <c r="L49" s="64">
        <v>19</v>
      </c>
      <c r="M49" s="64">
        <v>17</v>
      </c>
      <c r="N49" s="64">
        <v>15</v>
      </c>
      <c r="O49" s="65">
        <v>24</v>
      </c>
      <c r="P49" s="48"/>
      <c r="Q49" s="48"/>
      <c r="R49" s="48"/>
      <c r="S49" s="48"/>
      <c r="T49" s="48"/>
      <c r="U49" s="48"/>
    </row>
    <row r="50" spans="1:21" ht="30.75" customHeight="1" x14ac:dyDescent="0.15">
      <c r="A50" s="48"/>
      <c r="B50" s="1234"/>
      <c r="C50" s="1235"/>
      <c r="D50" s="62"/>
      <c r="E50" s="1216" t="s">
        <v>17</v>
      </c>
      <c r="F50" s="1216"/>
      <c r="G50" s="1216"/>
      <c r="H50" s="1216"/>
      <c r="I50" s="1216"/>
      <c r="J50" s="1217"/>
      <c r="K50" s="63">
        <v>3</v>
      </c>
      <c r="L50" s="64">
        <v>2</v>
      </c>
      <c r="M50" s="64">
        <v>2</v>
      </c>
      <c r="N50" s="64">
        <v>2</v>
      </c>
      <c r="O50" s="65">
        <v>1</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513</v>
      </c>
      <c r="L51" s="64" t="s">
        <v>513</v>
      </c>
      <c r="M51" s="64" t="s">
        <v>513</v>
      </c>
      <c r="N51" s="64" t="s">
        <v>513</v>
      </c>
      <c r="O51" s="65" t="s">
        <v>513</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561</v>
      </c>
      <c r="L52" s="64">
        <v>550</v>
      </c>
      <c r="M52" s="64">
        <v>546</v>
      </c>
      <c r="N52" s="64">
        <v>550</v>
      </c>
      <c r="O52" s="65">
        <v>553</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59</v>
      </c>
      <c r="L53" s="69">
        <v>22</v>
      </c>
      <c r="M53" s="69">
        <v>42</v>
      </c>
      <c r="N53" s="69">
        <v>67</v>
      </c>
      <c r="O53" s="70">
        <v>-22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efgaWqF5TP+G9OJoIuTWfbL/tVM0ebGYIcT3aDNXfUaWftc6JaHS5gPPMpne61T86OnRKbjw4jrZMv19doZ+A==" saltValue="gLPE56WJSsP+2KoGyeig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2" t="s">
        <v>30</v>
      </c>
      <c r="C41" s="1253"/>
      <c r="D41" s="102"/>
      <c r="E41" s="1254" t="s">
        <v>31</v>
      </c>
      <c r="F41" s="1254"/>
      <c r="G41" s="1254"/>
      <c r="H41" s="1255"/>
      <c r="I41" s="103">
        <v>2761</v>
      </c>
      <c r="J41" s="104">
        <v>2935</v>
      </c>
      <c r="K41" s="104">
        <v>2847</v>
      </c>
      <c r="L41" s="104">
        <v>2929</v>
      </c>
      <c r="M41" s="105">
        <v>2928</v>
      </c>
    </row>
    <row r="42" spans="2:13" ht="27.75" customHeight="1" x14ac:dyDescent="0.15">
      <c r="B42" s="1242"/>
      <c r="C42" s="1243"/>
      <c r="D42" s="106"/>
      <c r="E42" s="1246" t="s">
        <v>32</v>
      </c>
      <c r="F42" s="1246"/>
      <c r="G42" s="1246"/>
      <c r="H42" s="1247"/>
      <c r="I42" s="107">
        <v>7</v>
      </c>
      <c r="J42" s="108">
        <v>5</v>
      </c>
      <c r="K42" s="108">
        <v>2</v>
      </c>
      <c r="L42" s="108">
        <v>1</v>
      </c>
      <c r="M42" s="109" t="s">
        <v>513</v>
      </c>
    </row>
    <row r="43" spans="2:13" ht="27.75" customHeight="1" x14ac:dyDescent="0.15">
      <c r="B43" s="1242"/>
      <c r="C43" s="1243"/>
      <c r="D43" s="106"/>
      <c r="E43" s="1246" t="s">
        <v>33</v>
      </c>
      <c r="F43" s="1246"/>
      <c r="G43" s="1246"/>
      <c r="H43" s="1247"/>
      <c r="I43" s="107">
        <v>1884</v>
      </c>
      <c r="J43" s="108">
        <v>1709</v>
      </c>
      <c r="K43" s="108">
        <v>1592</v>
      </c>
      <c r="L43" s="108">
        <v>1465</v>
      </c>
      <c r="M43" s="109">
        <v>1228</v>
      </c>
    </row>
    <row r="44" spans="2:13" ht="27.75" customHeight="1" x14ac:dyDescent="0.15">
      <c r="B44" s="1242"/>
      <c r="C44" s="1243"/>
      <c r="D44" s="106"/>
      <c r="E44" s="1246" t="s">
        <v>34</v>
      </c>
      <c r="F44" s="1246"/>
      <c r="G44" s="1246"/>
      <c r="H44" s="1247"/>
      <c r="I44" s="107">
        <v>104</v>
      </c>
      <c r="J44" s="108">
        <v>111</v>
      </c>
      <c r="K44" s="108">
        <v>189</v>
      </c>
      <c r="L44" s="108">
        <v>203</v>
      </c>
      <c r="M44" s="109">
        <v>252</v>
      </c>
    </row>
    <row r="45" spans="2:13" ht="27.75" customHeight="1" x14ac:dyDescent="0.15">
      <c r="B45" s="1242"/>
      <c r="C45" s="1243"/>
      <c r="D45" s="106"/>
      <c r="E45" s="1246" t="s">
        <v>35</v>
      </c>
      <c r="F45" s="1246"/>
      <c r="G45" s="1246"/>
      <c r="H45" s="1247"/>
      <c r="I45" s="107">
        <v>683</v>
      </c>
      <c r="J45" s="108">
        <v>662</v>
      </c>
      <c r="K45" s="108">
        <v>654</v>
      </c>
      <c r="L45" s="108">
        <v>656</v>
      </c>
      <c r="M45" s="109">
        <v>686</v>
      </c>
    </row>
    <row r="46" spans="2:13" ht="27.75" customHeight="1" x14ac:dyDescent="0.15">
      <c r="B46" s="1242"/>
      <c r="C46" s="1243"/>
      <c r="D46" s="110"/>
      <c r="E46" s="1246" t="s">
        <v>36</v>
      </c>
      <c r="F46" s="1246"/>
      <c r="G46" s="1246"/>
      <c r="H46" s="1247"/>
      <c r="I46" s="107" t="s">
        <v>513</v>
      </c>
      <c r="J46" s="108" t="s">
        <v>513</v>
      </c>
      <c r="K46" s="108" t="s">
        <v>513</v>
      </c>
      <c r="L46" s="108" t="s">
        <v>513</v>
      </c>
      <c r="M46" s="109" t="s">
        <v>513</v>
      </c>
    </row>
    <row r="47" spans="2:13" ht="27.75" customHeight="1" x14ac:dyDescent="0.15">
      <c r="B47" s="1242"/>
      <c r="C47" s="1243"/>
      <c r="D47" s="111"/>
      <c r="E47" s="1256" t="s">
        <v>37</v>
      </c>
      <c r="F47" s="1257"/>
      <c r="G47" s="1257"/>
      <c r="H47" s="1258"/>
      <c r="I47" s="107" t="s">
        <v>513</v>
      </c>
      <c r="J47" s="108" t="s">
        <v>513</v>
      </c>
      <c r="K47" s="108" t="s">
        <v>513</v>
      </c>
      <c r="L47" s="108" t="s">
        <v>513</v>
      </c>
      <c r="M47" s="109" t="s">
        <v>513</v>
      </c>
    </row>
    <row r="48" spans="2:13" ht="27.75" customHeight="1" x14ac:dyDescent="0.15">
      <c r="B48" s="1242"/>
      <c r="C48" s="1243"/>
      <c r="D48" s="106"/>
      <c r="E48" s="1246" t="s">
        <v>38</v>
      </c>
      <c r="F48" s="1246"/>
      <c r="G48" s="1246"/>
      <c r="H48" s="1247"/>
      <c r="I48" s="107" t="s">
        <v>513</v>
      </c>
      <c r="J48" s="108" t="s">
        <v>513</v>
      </c>
      <c r="K48" s="108" t="s">
        <v>513</v>
      </c>
      <c r="L48" s="108" t="s">
        <v>513</v>
      </c>
      <c r="M48" s="109" t="s">
        <v>513</v>
      </c>
    </row>
    <row r="49" spans="2:13" ht="27.75" customHeight="1" x14ac:dyDescent="0.15">
      <c r="B49" s="1244"/>
      <c r="C49" s="1245"/>
      <c r="D49" s="106"/>
      <c r="E49" s="1246" t="s">
        <v>39</v>
      </c>
      <c r="F49" s="1246"/>
      <c r="G49" s="1246"/>
      <c r="H49" s="1247"/>
      <c r="I49" s="107" t="s">
        <v>513</v>
      </c>
      <c r="J49" s="108" t="s">
        <v>513</v>
      </c>
      <c r="K49" s="108" t="s">
        <v>513</v>
      </c>
      <c r="L49" s="108" t="s">
        <v>513</v>
      </c>
      <c r="M49" s="109" t="s">
        <v>513</v>
      </c>
    </row>
    <row r="50" spans="2:13" ht="27.75" customHeight="1" x14ac:dyDescent="0.15">
      <c r="B50" s="1240" t="s">
        <v>40</v>
      </c>
      <c r="C50" s="1241"/>
      <c r="D50" s="112"/>
      <c r="E50" s="1246" t="s">
        <v>41</v>
      </c>
      <c r="F50" s="1246"/>
      <c r="G50" s="1246"/>
      <c r="H50" s="1247"/>
      <c r="I50" s="107">
        <v>2088</v>
      </c>
      <c r="J50" s="108">
        <v>2182</v>
      </c>
      <c r="K50" s="108">
        <v>2307</v>
      </c>
      <c r="L50" s="108">
        <v>2401</v>
      </c>
      <c r="M50" s="109">
        <v>2541</v>
      </c>
    </row>
    <row r="51" spans="2:13" ht="27.75" customHeight="1" x14ac:dyDescent="0.15">
      <c r="B51" s="1242"/>
      <c r="C51" s="1243"/>
      <c r="D51" s="106"/>
      <c r="E51" s="1246" t="s">
        <v>42</v>
      </c>
      <c r="F51" s="1246"/>
      <c r="G51" s="1246"/>
      <c r="H51" s="1247"/>
      <c r="I51" s="107" t="s">
        <v>513</v>
      </c>
      <c r="J51" s="108" t="s">
        <v>513</v>
      </c>
      <c r="K51" s="108" t="s">
        <v>513</v>
      </c>
      <c r="L51" s="108" t="s">
        <v>513</v>
      </c>
      <c r="M51" s="109" t="s">
        <v>513</v>
      </c>
    </row>
    <row r="52" spans="2:13" ht="27.75" customHeight="1" x14ac:dyDescent="0.15">
      <c r="B52" s="1244"/>
      <c r="C52" s="1245"/>
      <c r="D52" s="106"/>
      <c r="E52" s="1246" t="s">
        <v>43</v>
      </c>
      <c r="F52" s="1246"/>
      <c r="G52" s="1246"/>
      <c r="H52" s="1247"/>
      <c r="I52" s="107">
        <v>4907</v>
      </c>
      <c r="J52" s="108">
        <v>4698</v>
      </c>
      <c r="K52" s="108">
        <v>4689</v>
      </c>
      <c r="L52" s="108">
        <v>4494</v>
      </c>
      <c r="M52" s="109">
        <v>4388</v>
      </c>
    </row>
    <row r="53" spans="2:13" ht="27.75" customHeight="1" thickBot="1" x14ac:dyDescent="0.2">
      <c r="B53" s="1248" t="s">
        <v>44</v>
      </c>
      <c r="C53" s="1249"/>
      <c r="D53" s="113"/>
      <c r="E53" s="1250" t="s">
        <v>45</v>
      </c>
      <c r="F53" s="1250"/>
      <c r="G53" s="1250"/>
      <c r="H53" s="1251"/>
      <c r="I53" s="114">
        <v>-1554</v>
      </c>
      <c r="J53" s="115">
        <v>-1457</v>
      </c>
      <c r="K53" s="115">
        <v>-1711</v>
      </c>
      <c r="L53" s="115">
        <v>-1642</v>
      </c>
      <c r="M53" s="116">
        <v>-1836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7wNuGgIvIKIAQ81oHUwtC9DIwr8tY1M2sY8BxHMHAbqnZnOXPTcOLWO2ph/nka/Y1cUFY8YdAD/DNx80OOS7g==" saltValue="PAbaj6BQgbRMFAfsUN2w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7" t="s">
        <v>48</v>
      </c>
      <c r="D55" s="1267"/>
      <c r="E55" s="1268"/>
      <c r="F55" s="128">
        <v>1077</v>
      </c>
      <c r="G55" s="128">
        <v>1068</v>
      </c>
      <c r="H55" s="129">
        <v>1071</v>
      </c>
    </row>
    <row r="56" spans="2:8" ht="52.5" customHeight="1" x14ac:dyDescent="0.15">
      <c r="B56" s="130"/>
      <c r="C56" s="1269" t="s">
        <v>49</v>
      </c>
      <c r="D56" s="1269"/>
      <c r="E56" s="1270"/>
      <c r="F56" s="131">
        <v>143</v>
      </c>
      <c r="G56" s="131">
        <v>143</v>
      </c>
      <c r="H56" s="132">
        <v>143</v>
      </c>
    </row>
    <row r="57" spans="2:8" ht="53.25" customHeight="1" x14ac:dyDescent="0.15">
      <c r="B57" s="130"/>
      <c r="C57" s="1271" t="s">
        <v>50</v>
      </c>
      <c r="D57" s="1271"/>
      <c r="E57" s="1272"/>
      <c r="F57" s="133">
        <v>848</v>
      </c>
      <c r="G57" s="133">
        <v>935</v>
      </c>
      <c r="H57" s="134">
        <v>1068</v>
      </c>
    </row>
    <row r="58" spans="2:8" ht="45.75" customHeight="1" x14ac:dyDescent="0.15">
      <c r="B58" s="135"/>
      <c r="C58" s="1259" t="s">
        <v>578</v>
      </c>
      <c r="D58" s="1260"/>
      <c r="E58" s="1261"/>
      <c r="F58" s="136">
        <v>360</v>
      </c>
      <c r="G58" s="136">
        <v>625</v>
      </c>
      <c r="H58" s="137">
        <v>685</v>
      </c>
    </row>
    <row r="59" spans="2:8" ht="45.75" customHeight="1" x14ac:dyDescent="0.15">
      <c r="B59" s="135"/>
      <c r="C59" s="1259" t="s">
        <v>579</v>
      </c>
      <c r="D59" s="1260"/>
      <c r="E59" s="1261"/>
      <c r="F59" s="136">
        <v>127</v>
      </c>
      <c r="G59" s="136">
        <v>127</v>
      </c>
      <c r="H59" s="137">
        <v>127</v>
      </c>
    </row>
    <row r="60" spans="2:8" ht="45.75" customHeight="1" x14ac:dyDescent="0.15">
      <c r="B60" s="135"/>
      <c r="C60" s="1259" t="s">
        <v>580</v>
      </c>
      <c r="D60" s="1260"/>
      <c r="E60" s="1261"/>
      <c r="F60" s="136">
        <v>148</v>
      </c>
      <c r="G60" s="136">
        <v>118</v>
      </c>
      <c r="H60" s="137">
        <v>114</v>
      </c>
    </row>
    <row r="61" spans="2:8" ht="45.75" customHeight="1" x14ac:dyDescent="0.15">
      <c r="B61" s="135"/>
      <c r="C61" s="1259" t="s">
        <v>581</v>
      </c>
      <c r="D61" s="1260"/>
      <c r="E61" s="1261"/>
      <c r="F61" s="136" t="s">
        <v>577</v>
      </c>
      <c r="G61" s="136">
        <v>10</v>
      </c>
      <c r="H61" s="137">
        <v>50</v>
      </c>
    </row>
    <row r="62" spans="2:8" ht="45.75" customHeight="1" thickBot="1" x14ac:dyDescent="0.2">
      <c r="B62" s="138"/>
      <c r="C62" s="1262" t="s">
        <v>582</v>
      </c>
      <c r="D62" s="1263"/>
      <c r="E62" s="1264"/>
      <c r="F62" s="139" t="s">
        <v>577</v>
      </c>
      <c r="G62" s="139">
        <v>26</v>
      </c>
      <c r="H62" s="140">
        <v>26</v>
      </c>
    </row>
    <row r="63" spans="2:8" ht="52.5" customHeight="1" thickBot="1" x14ac:dyDescent="0.2">
      <c r="B63" s="141"/>
      <c r="C63" s="1265" t="s">
        <v>51</v>
      </c>
      <c r="D63" s="1265"/>
      <c r="E63" s="1266"/>
      <c r="F63" s="142">
        <v>2068</v>
      </c>
      <c r="G63" s="142">
        <v>2147</v>
      </c>
      <c r="H63" s="143">
        <v>2282</v>
      </c>
    </row>
    <row r="64" spans="2:8" ht="15" customHeight="1" x14ac:dyDescent="0.15"/>
  </sheetData>
  <sheetProtection algorithmName="SHA-512" hashValue="8eD9hWbtytKul/gDtYtm0kQX1082WKknYnKdJPNk5+7vSBD2BDoyBIt24FbfnR6iBOCNBuNd7vgIEYt/r3zAxg==" saltValue="WCAY/SdUaNp5UviwsI5w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91583</v>
      </c>
      <c r="E3" s="162"/>
      <c r="F3" s="163">
        <v>291945</v>
      </c>
      <c r="G3" s="164"/>
      <c r="H3" s="165"/>
    </row>
    <row r="4" spans="1:8" x14ac:dyDescent="0.15">
      <c r="A4" s="166"/>
      <c r="B4" s="167"/>
      <c r="C4" s="168"/>
      <c r="D4" s="169">
        <v>62440</v>
      </c>
      <c r="E4" s="170"/>
      <c r="F4" s="171">
        <v>127651</v>
      </c>
      <c r="G4" s="172"/>
      <c r="H4" s="173"/>
    </row>
    <row r="5" spans="1:8" x14ac:dyDescent="0.15">
      <c r="A5" s="154" t="s">
        <v>546</v>
      </c>
      <c r="B5" s="159"/>
      <c r="C5" s="160"/>
      <c r="D5" s="161">
        <v>158345</v>
      </c>
      <c r="E5" s="162"/>
      <c r="F5" s="163">
        <v>291173</v>
      </c>
      <c r="G5" s="164"/>
      <c r="H5" s="165"/>
    </row>
    <row r="6" spans="1:8" x14ac:dyDescent="0.15">
      <c r="A6" s="166"/>
      <c r="B6" s="167"/>
      <c r="C6" s="168"/>
      <c r="D6" s="169">
        <v>130939</v>
      </c>
      <c r="E6" s="170"/>
      <c r="F6" s="171">
        <v>119071</v>
      </c>
      <c r="G6" s="172"/>
      <c r="H6" s="173"/>
    </row>
    <row r="7" spans="1:8" x14ac:dyDescent="0.15">
      <c r="A7" s="154" t="s">
        <v>547</v>
      </c>
      <c r="B7" s="159"/>
      <c r="C7" s="160"/>
      <c r="D7" s="161">
        <v>89154</v>
      </c>
      <c r="E7" s="162"/>
      <c r="F7" s="163">
        <v>271581</v>
      </c>
      <c r="G7" s="164"/>
      <c r="H7" s="165"/>
    </row>
    <row r="8" spans="1:8" x14ac:dyDescent="0.15">
      <c r="A8" s="166"/>
      <c r="B8" s="167"/>
      <c r="C8" s="168"/>
      <c r="D8" s="169">
        <v>72646</v>
      </c>
      <c r="E8" s="170"/>
      <c r="F8" s="171">
        <v>117844</v>
      </c>
      <c r="G8" s="172"/>
      <c r="H8" s="173"/>
    </row>
    <row r="9" spans="1:8" x14ac:dyDescent="0.15">
      <c r="A9" s="154" t="s">
        <v>548</v>
      </c>
      <c r="B9" s="159"/>
      <c r="C9" s="160"/>
      <c r="D9" s="161">
        <v>140963</v>
      </c>
      <c r="E9" s="162"/>
      <c r="F9" s="163">
        <v>268375</v>
      </c>
      <c r="G9" s="164"/>
      <c r="H9" s="165"/>
    </row>
    <row r="10" spans="1:8" x14ac:dyDescent="0.15">
      <c r="A10" s="166"/>
      <c r="B10" s="167"/>
      <c r="C10" s="168"/>
      <c r="D10" s="169">
        <v>115031</v>
      </c>
      <c r="E10" s="170"/>
      <c r="F10" s="171">
        <v>119602</v>
      </c>
      <c r="G10" s="172"/>
      <c r="H10" s="173"/>
    </row>
    <row r="11" spans="1:8" x14ac:dyDescent="0.15">
      <c r="A11" s="154" t="s">
        <v>549</v>
      </c>
      <c r="B11" s="159"/>
      <c r="C11" s="160"/>
      <c r="D11" s="161">
        <v>145333</v>
      </c>
      <c r="E11" s="162"/>
      <c r="F11" s="163">
        <v>301035</v>
      </c>
      <c r="G11" s="164"/>
      <c r="H11" s="165"/>
    </row>
    <row r="12" spans="1:8" x14ac:dyDescent="0.15">
      <c r="A12" s="166"/>
      <c r="B12" s="167"/>
      <c r="C12" s="174"/>
      <c r="D12" s="169">
        <v>132695</v>
      </c>
      <c r="E12" s="170"/>
      <c r="F12" s="171">
        <v>154376</v>
      </c>
      <c r="G12" s="172"/>
      <c r="H12" s="173"/>
    </row>
    <row r="13" spans="1:8" x14ac:dyDescent="0.15">
      <c r="A13" s="154"/>
      <c r="B13" s="159"/>
      <c r="C13" s="175"/>
      <c r="D13" s="176">
        <v>125076</v>
      </c>
      <c r="E13" s="177"/>
      <c r="F13" s="178">
        <v>284822</v>
      </c>
      <c r="G13" s="179"/>
      <c r="H13" s="165"/>
    </row>
    <row r="14" spans="1:8" x14ac:dyDescent="0.15">
      <c r="A14" s="166"/>
      <c r="B14" s="167"/>
      <c r="C14" s="168"/>
      <c r="D14" s="169">
        <v>102750</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9.75</v>
      </c>
      <c r="C19" s="180">
        <f>ROUND(VALUE(SUBSTITUTE(実質収支比率等に係る経年分析!G$48,"▲","-")),2)</f>
        <v>9.49</v>
      </c>
      <c r="D19" s="180">
        <f>ROUND(VALUE(SUBSTITUTE(実質収支比率等に係る経年分析!H$48,"▲","-")),2)</f>
        <v>8.36</v>
      </c>
      <c r="E19" s="180">
        <f>ROUND(VALUE(SUBSTITUTE(実質収支比率等に係る経年分析!I$48,"▲","-")),2)</f>
        <v>7.58</v>
      </c>
      <c r="F19" s="180">
        <f>ROUND(VALUE(SUBSTITUTE(実質収支比率等に係る経年分析!J$48,"▲","-")),2)</f>
        <v>9.81</v>
      </c>
    </row>
    <row r="20" spans="1:11" x14ac:dyDescent="0.15">
      <c r="A20" s="180" t="s">
        <v>55</v>
      </c>
      <c r="B20" s="180">
        <f>ROUND(VALUE(SUBSTITUTE(実質収支比率等に係る経年分析!F$47,"▲","-")),2)</f>
        <v>44.54</v>
      </c>
      <c r="C20" s="180">
        <f>ROUND(VALUE(SUBSTITUTE(実質収支比率等に係る経年分析!G$47,"▲","-")),2)</f>
        <v>45.37</v>
      </c>
      <c r="D20" s="180">
        <f>ROUND(VALUE(SUBSTITUTE(実質収支比率等に係る経年分析!H$47,"▲","-")),2)</f>
        <v>45.56</v>
      </c>
      <c r="E20" s="180">
        <f>ROUND(VALUE(SUBSTITUTE(実質収支比率等に係る経年分析!I$47,"▲","-")),2)</f>
        <v>44.24</v>
      </c>
      <c r="F20" s="180">
        <f>ROUND(VALUE(SUBSTITUTE(実質収支比率等に係る経年分析!J$47,"▲","-")),2)</f>
        <v>42.02</v>
      </c>
    </row>
    <row r="21" spans="1:11" x14ac:dyDescent="0.15">
      <c r="A21" s="180" t="s">
        <v>56</v>
      </c>
      <c r="B21" s="180">
        <f>IF(ISNUMBER(VALUE(SUBSTITUTE(実質収支比率等に係る経年分析!F$49,"▲","-"))),ROUND(VALUE(SUBSTITUTE(実質収支比率等に係る経年分析!F$49,"▲","-")),2),NA())</f>
        <v>1.06</v>
      </c>
      <c r="C21" s="180">
        <f>IF(ISNUMBER(VALUE(SUBSTITUTE(実質収支比率等に係る経年分析!G$49,"▲","-"))),ROUND(VALUE(SUBSTITUTE(実質収支比率等に係る経年分析!G$49,"▲","-")),2),NA())</f>
        <v>-0.39</v>
      </c>
      <c r="D21" s="180">
        <f>IF(ISNUMBER(VALUE(SUBSTITUTE(実質収支比率等に係る経年分析!H$49,"▲","-"))),ROUND(VALUE(SUBSTITUTE(実質収支比率等に係る経年分析!H$49,"▲","-")),2),NA())</f>
        <v>-1.1200000000000001</v>
      </c>
      <c r="E21" s="180">
        <f>IF(ISNUMBER(VALUE(SUBSTITUTE(実質収支比率等に係る経年分析!I$49,"▲","-"))),ROUND(VALUE(SUBSTITUTE(実質収支比率等に係る経年分析!I$49,"▲","-")),2),NA())</f>
        <v>-0.98</v>
      </c>
      <c r="F21" s="180">
        <f>IF(ISNUMBER(VALUE(SUBSTITUTE(実質収支比率等に係る経年分析!J$49,"▲","-"))),ROUND(VALUE(SUBSTITUTE(実質収支比率等に係る経年分析!J$49,"▲","-")),2),NA())</f>
        <v>2.73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1.26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1.04</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9.6300000000000008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9.9600000000000009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9.4600000000000009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8.2799999999999994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9.48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9.81</v>
      </c>
    </row>
    <row r="36" spans="1:16" x14ac:dyDescent="0.15">
      <c r="A36" s="181" t="str">
        <f>IF(連結実質赤字比率に係る赤字・黒字の構成分析!C$34="",NA(),連結実質赤字比率に係る赤字・黒字の構成分析!C$34)</f>
        <v>介護保険事業特別会計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0.76</v>
      </c>
      <c r="J36" s="181">
        <f>IF(ROUND(VALUE(SUBSTITUTE(連結実質赤字比率に係る赤字・黒字の構成分析!J$34,"▲", "-")), 2) &lt; 0, ABS(ROUND(VALUE(SUBSTITUTE(連結実質赤字比率に係る赤字・黒字の構成分析!J$34,"▲", "-")), 2)), NA())</f>
        <v>5.95</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561</v>
      </c>
      <c r="E42" s="182"/>
      <c r="F42" s="182"/>
      <c r="G42" s="182">
        <f>'実質公債費比率（分子）の構造'!L$52</f>
        <v>550</v>
      </c>
      <c r="H42" s="182"/>
      <c r="I42" s="182"/>
      <c r="J42" s="182">
        <f>'実質公債費比率（分子）の構造'!M$52</f>
        <v>546</v>
      </c>
      <c r="K42" s="182"/>
      <c r="L42" s="182"/>
      <c r="M42" s="182">
        <f>'実質公債費比率（分子）の構造'!N$52</f>
        <v>550</v>
      </c>
      <c r="N42" s="182"/>
      <c r="O42" s="182"/>
      <c r="P42" s="182">
        <f>'実質公債費比率（分子）の構造'!O$52</f>
        <v>553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1</v>
      </c>
      <c r="O44" s="182"/>
      <c r="P44" s="182"/>
    </row>
    <row r="45" spans="1:16" x14ac:dyDescent="0.15">
      <c r="A45" s="182" t="s">
        <v>66</v>
      </c>
      <c r="B45" s="182">
        <f>'実質公債費比率（分子）の構造'!K$49</f>
        <v>19</v>
      </c>
      <c r="C45" s="182"/>
      <c r="D45" s="182"/>
      <c r="E45" s="182">
        <f>'実質公債費比率（分子）の構造'!L$49</f>
        <v>19</v>
      </c>
      <c r="F45" s="182"/>
      <c r="G45" s="182"/>
      <c r="H45" s="182">
        <f>'実質公債費比率（分子）の構造'!M$49</f>
        <v>17</v>
      </c>
      <c r="I45" s="182"/>
      <c r="J45" s="182"/>
      <c r="K45" s="182">
        <f>'実質公債費比率（分子）の構造'!N$49</f>
        <v>15</v>
      </c>
      <c r="L45" s="182"/>
      <c r="M45" s="182"/>
      <c r="N45" s="182">
        <f>'実質公債費比率（分子）の構造'!O$49</f>
        <v>24</v>
      </c>
      <c r="O45" s="182"/>
      <c r="P45" s="182"/>
    </row>
    <row r="46" spans="1:16" x14ac:dyDescent="0.15">
      <c r="A46" s="182" t="s">
        <v>67</v>
      </c>
      <c r="B46" s="182">
        <f>'実質公債費比率（分子）の構造'!K$48</f>
        <v>199</v>
      </c>
      <c r="C46" s="182"/>
      <c r="D46" s="182"/>
      <c r="E46" s="182">
        <f>'実質公債費比率（分子）の構造'!L$48</f>
        <v>179</v>
      </c>
      <c r="F46" s="182"/>
      <c r="G46" s="182"/>
      <c r="H46" s="182">
        <f>'実質公債費比率（分子）の構造'!M$48</f>
        <v>188</v>
      </c>
      <c r="I46" s="182"/>
      <c r="J46" s="182"/>
      <c r="K46" s="182">
        <f>'実質公債費比率（分子）の構造'!N$48</f>
        <v>201</v>
      </c>
      <c r="L46" s="182"/>
      <c r="M46" s="182"/>
      <c r="N46" s="182">
        <f>'実質公債費比率（分子）の構造'!O$48</f>
        <v>119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399</v>
      </c>
      <c r="C49" s="182"/>
      <c r="D49" s="182"/>
      <c r="E49" s="182">
        <f>'実質公債費比率（分子）の構造'!L$45</f>
        <v>372</v>
      </c>
      <c r="F49" s="182"/>
      <c r="G49" s="182"/>
      <c r="H49" s="182">
        <f>'実質公債費比率（分子）の構造'!M$45</f>
        <v>381</v>
      </c>
      <c r="I49" s="182"/>
      <c r="J49" s="182"/>
      <c r="K49" s="182">
        <f>'実質公債費比率（分子）の構造'!N$45</f>
        <v>399</v>
      </c>
      <c r="L49" s="182"/>
      <c r="M49" s="182"/>
      <c r="N49" s="182">
        <f>'実質公債費比率（分子）の構造'!O$45</f>
        <v>387</v>
      </c>
      <c r="O49" s="182"/>
      <c r="P49" s="182"/>
    </row>
    <row r="50" spans="1:16" x14ac:dyDescent="0.15">
      <c r="A50" s="182" t="s">
        <v>71</v>
      </c>
      <c r="B50" s="182" t="e">
        <f>NA()</f>
        <v>#N/A</v>
      </c>
      <c r="C50" s="182">
        <f>IF(ISNUMBER('実質公債費比率（分子）の構造'!K$53),'実質公債費比率（分子）の構造'!K$53,NA())</f>
        <v>59</v>
      </c>
      <c r="D50" s="182" t="e">
        <f>NA()</f>
        <v>#N/A</v>
      </c>
      <c r="E50" s="182" t="e">
        <f>NA()</f>
        <v>#N/A</v>
      </c>
      <c r="F50" s="182">
        <f>IF(ISNUMBER('実質公債費比率（分子）の構造'!L$53),'実質公債費比率（分子）の構造'!L$53,NA())</f>
        <v>22</v>
      </c>
      <c r="G50" s="182" t="e">
        <f>NA()</f>
        <v>#N/A</v>
      </c>
      <c r="H50" s="182" t="e">
        <f>NA()</f>
        <v>#N/A</v>
      </c>
      <c r="I50" s="182">
        <f>IF(ISNUMBER('実質公債費比率（分子）の構造'!M$53),'実質公債費比率（分子）の構造'!M$53,NA())</f>
        <v>42</v>
      </c>
      <c r="J50" s="182" t="e">
        <f>NA()</f>
        <v>#N/A</v>
      </c>
      <c r="K50" s="182" t="e">
        <f>NA()</f>
        <v>#N/A</v>
      </c>
      <c r="L50" s="182">
        <f>IF(ISNUMBER('実質公債費比率（分子）の構造'!N$53),'実質公債費比率（分子）の構造'!N$53,NA())</f>
        <v>67</v>
      </c>
      <c r="M50" s="182" t="e">
        <f>NA()</f>
        <v>#N/A</v>
      </c>
      <c r="N50" s="182" t="e">
        <f>NA()</f>
        <v>#N/A</v>
      </c>
      <c r="O50" s="182">
        <f>IF(ISNUMBER('実質公債費比率（分子）の構造'!O$53),'実質公債費比率（分子）の構造'!O$53,NA())</f>
        <v>-22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4907</v>
      </c>
      <c r="E56" s="181"/>
      <c r="F56" s="181"/>
      <c r="G56" s="181">
        <f>'将来負担比率（分子）の構造'!J$52</f>
        <v>4698</v>
      </c>
      <c r="H56" s="181"/>
      <c r="I56" s="181"/>
      <c r="J56" s="181">
        <f>'将来負担比率（分子）の構造'!K$52</f>
        <v>4689</v>
      </c>
      <c r="K56" s="181"/>
      <c r="L56" s="181"/>
      <c r="M56" s="181">
        <f>'将来負担比率（分子）の構造'!L$52</f>
        <v>4494</v>
      </c>
      <c r="N56" s="181"/>
      <c r="O56" s="181"/>
      <c r="P56" s="181">
        <f>'将来負担比率（分子）の構造'!M$52</f>
        <v>4388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2088</v>
      </c>
      <c r="E58" s="181"/>
      <c r="F58" s="181"/>
      <c r="G58" s="181">
        <f>'将来負担比率（分子）の構造'!J$50</f>
        <v>2182</v>
      </c>
      <c r="H58" s="181"/>
      <c r="I58" s="181"/>
      <c r="J58" s="181">
        <f>'将来負担比率（分子）の構造'!K$50</f>
        <v>2307</v>
      </c>
      <c r="K58" s="181"/>
      <c r="L58" s="181"/>
      <c r="M58" s="181">
        <f>'将来負担比率（分子）の構造'!L$50</f>
        <v>2401</v>
      </c>
      <c r="N58" s="181"/>
      <c r="O58" s="181"/>
      <c r="P58" s="181">
        <f>'将来負担比率（分子）の構造'!M$50</f>
        <v>2541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683</v>
      </c>
      <c r="C62" s="181"/>
      <c r="D62" s="181"/>
      <c r="E62" s="181">
        <f>'将来負担比率（分子）の構造'!J$45</f>
        <v>662</v>
      </c>
      <c r="F62" s="181"/>
      <c r="G62" s="181"/>
      <c r="H62" s="181">
        <f>'将来負担比率（分子）の構造'!K$45</f>
        <v>654</v>
      </c>
      <c r="I62" s="181"/>
      <c r="J62" s="181"/>
      <c r="K62" s="181">
        <f>'将来負担比率（分子）の構造'!L$45</f>
        <v>656</v>
      </c>
      <c r="L62" s="181"/>
      <c r="M62" s="181"/>
      <c r="N62" s="181">
        <f>'将来負担比率（分子）の構造'!M$45</f>
        <v>686</v>
      </c>
      <c r="O62" s="181"/>
      <c r="P62" s="181"/>
    </row>
    <row r="63" spans="1:16" x14ac:dyDescent="0.15">
      <c r="A63" s="181" t="s">
        <v>34</v>
      </c>
      <c r="B63" s="181">
        <f>'将来負担比率（分子）の構造'!I$44</f>
        <v>104</v>
      </c>
      <c r="C63" s="181"/>
      <c r="D63" s="181"/>
      <c r="E63" s="181">
        <f>'将来負担比率（分子）の構造'!J$44</f>
        <v>111</v>
      </c>
      <c r="F63" s="181"/>
      <c r="G63" s="181"/>
      <c r="H63" s="181">
        <f>'将来負担比率（分子）の構造'!K$44</f>
        <v>189</v>
      </c>
      <c r="I63" s="181"/>
      <c r="J63" s="181"/>
      <c r="K63" s="181">
        <f>'将来負担比率（分子）の構造'!L$44</f>
        <v>203</v>
      </c>
      <c r="L63" s="181"/>
      <c r="M63" s="181"/>
      <c r="N63" s="181">
        <f>'将来負担比率（分子）の構造'!M$44</f>
        <v>252</v>
      </c>
      <c r="O63" s="181"/>
      <c r="P63" s="181"/>
    </row>
    <row r="64" spans="1:16" x14ac:dyDescent="0.15">
      <c r="A64" s="181" t="s">
        <v>33</v>
      </c>
      <c r="B64" s="181">
        <f>'将来負担比率（分子）の構造'!I$43</f>
        <v>1884</v>
      </c>
      <c r="C64" s="181"/>
      <c r="D64" s="181"/>
      <c r="E64" s="181">
        <f>'将来負担比率（分子）の構造'!J$43</f>
        <v>1709</v>
      </c>
      <c r="F64" s="181"/>
      <c r="G64" s="181"/>
      <c r="H64" s="181">
        <f>'将来負担比率（分子）の構造'!K$43</f>
        <v>1592</v>
      </c>
      <c r="I64" s="181"/>
      <c r="J64" s="181"/>
      <c r="K64" s="181">
        <f>'将来負担比率（分子）の構造'!L$43</f>
        <v>1465</v>
      </c>
      <c r="L64" s="181"/>
      <c r="M64" s="181"/>
      <c r="N64" s="181">
        <f>'将来負担比率（分子）の構造'!M$43</f>
        <v>1228</v>
      </c>
      <c r="O64" s="181"/>
      <c r="P64" s="181"/>
    </row>
    <row r="65" spans="1:16" x14ac:dyDescent="0.15">
      <c r="A65" s="181" t="s">
        <v>32</v>
      </c>
      <c r="B65" s="181">
        <f>'将来負担比率（分子）の構造'!I$42</f>
        <v>7</v>
      </c>
      <c r="C65" s="181"/>
      <c r="D65" s="181"/>
      <c r="E65" s="181">
        <f>'将来負担比率（分子）の構造'!J$42</f>
        <v>5</v>
      </c>
      <c r="F65" s="181"/>
      <c r="G65" s="181"/>
      <c r="H65" s="181">
        <f>'将来負担比率（分子）の構造'!K$42</f>
        <v>2</v>
      </c>
      <c r="I65" s="181"/>
      <c r="J65" s="181"/>
      <c r="K65" s="181">
        <f>'将来負担比率（分子）の構造'!L$42</f>
        <v>1</v>
      </c>
      <c r="L65" s="181"/>
      <c r="M65" s="181"/>
      <c r="N65" s="181" t="str">
        <f>'将来負担比率（分子）の構造'!M$42</f>
        <v>-</v>
      </c>
      <c r="O65" s="181"/>
      <c r="P65" s="181"/>
    </row>
    <row r="66" spans="1:16" x14ac:dyDescent="0.15">
      <c r="A66" s="181" t="s">
        <v>31</v>
      </c>
      <c r="B66" s="181">
        <f>'将来負担比率（分子）の構造'!I$41</f>
        <v>2761</v>
      </c>
      <c r="C66" s="181"/>
      <c r="D66" s="181"/>
      <c r="E66" s="181">
        <f>'将来負担比率（分子）の構造'!J$41</f>
        <v>2935</v>
      </c>
      <c r="F66" s="181"/>
      <c r="G66" s="181"/>
      <c r="H66" s="181">
        <f>'将来負担比率（分子）の構造'!K$41</f>
        <v>2847</v>
      </c>
      <c r="I66" s="181"/>
      <c r="J66" s="181"/>
      <c r="K66" s="181">
        <f>'将来負担比率（分子）の構造'!L$41</f>
        <v>2929</v>
      </c>
      <c r="L66" s="181"/>
      <c r="M66" s="181"/>
      <c r="N66" s="181">
        <f>'将来負担比率（分子）の構造'!M$41</f>
        <v>2928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1077</v>
      </c>
      <c r="C72" s="185">
        <f>基金残高に係る経年分析!G55</f>
        <v>1068</v>
      </c>
      <c r="D72" s="185">
        <f>基金残高に係る経年分析!H55</f>
        <v>1071</v>
      </c>
    </row>
    <row r="73" spans="1:16" x14ac:dyDescent="0.15">
      <c r="A73" s="184" t="s">
        <v>78</v>
      </c>
      <c r="B73" s="185">
        <f>基金残高に係る経年分析!F56</f>
        <v>143</v>
      </c>
      <c r="C73" s="185">
        <f>基金残高に係る経年分析!G56</f>
        <v>143</v>
      </c>
      <c r="D73" s="185">
        <f>基金残高に係る経年分析!H56</f>
        <v>143</v>
      </c>
    </row>
    <row r="74" spans="1:16" x14ac:dyDescent="0.15">
      <c r="A74" s="184" t="s">
        <v>79</v>
      </c>
      <c r="B74" s="185">
        <f>基金残高に係る経年分析!F57</f>
        <v>848</v>
      </c>
      <c r="C74" s="185">
        <f>基金残高に係る経年分析!G57</f>
        <v>935</v>
      </c>
      <c r="D74" s="185">
        <f>基金残高に係る経年分析!H57</f>
        <v>1068</v>
      </c>
    </row>
  </sheetData>
  <sheetProtection algorithmName="SHA-512" hashValue="Ymu5XzzF0Z1Pzt/34fbPQCuq/xsyfIiH29bEUrovlVaINZLr2ftZCTggddEPReT9GBIW7U0FSd9wiPagwDDy+Q==" saltValue="HROlcwnYXSWxZDpy9xI+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227</v>
      </c>
      <c r="C5" s="709"/>
      <c r="D5" s="709"/>
      <c r="E5" s="709"/>
      <c r="F5" s="709"/>
      <c r="G5" s="709"/>
      <c r="H5" s="709"/>
      <c r="I5" s="709"/>
      <c r="J5" s="709"/>
      <c r="K5" s="709"/>
      <c r="L5" s="709"/>
      <c r="M5" s="709"/>
      <c r="N5" s="709"/>
      <c r="O5" s="709"/>
      <c r="P5" s="709"/>
      <c r="Q5" s="710"/>
      <c r="R5" s="697">
        <v>475842</v>
      </c>
      <c r="S5" s="698"/>
      <c r="T5" s="698"/>
      <c r="U5" s="698"/>
      <c r="V5" s="698"/>
      <c r="W5" s="698"/>
      <c r="X5" s="698"/>
      <c r="Y5" s="741"/>
      <c r="Z5" s="759">
        <v>10.3</v>
      </c>
      <c r="AA5" s="759"/>
      <c r="AB5" s="759"/>
      <c r="AC5" s="759"/>
      <c r="AD5" s="760">
        <v>475842</v>
      </c>
      <c r="AE5" s="760"/>
      <c r="AF5" s="760"/>
      <c r="AG5" s="760"/>
      <c r="AH5" s="760"/>
      <c r="AI5" s="760"/>
      <c r="AJ5" s="760"/>
      <c r="AK5" s="760"/>
      <c r="AL5" s="742">
        <v>19.2</v>
      </c>
      <c r="AM5" s="713"/>
      <c r="AN5" s="713"/>
      <c r="AO5" s="743"/>
      <c r="AP5" s="708" t="s">
        <v>228</v>
      </c>
      <c r="AQ5" s="709"/>
      <c r="AR5" s="709"/>
      <c r="AS5" s="709"/>
      <c r="AT5" s="709"/>
      <c r="AU5" s="709"/>
      <c r="AV5" s="709"/>
      <c r="AW5" s="709"/>
      <c r="AX5" s="709"/>
      <c r="AY5" s="709"/>
      <c r="AZ5" s="709"/>
      <c r="BA5" s="709"/>
      <c r="BB5" s="709"/>
      <c r="BC5" s="709"/>
      <c r="BD5" s="709"/>
      <c r="BE5" s="709"/>
      <c r="BF5" s="710"/>
      <c r="BG5" s="642">
        <v>475354</v>
      </c>
      <c r="BH5" s="643"/>
      <c r="BI5" s="643"/>
      <c r="BJ5" s="643"/>
      <c r="BK5" s="643"/>
      <c r="BL5" s="643"/>
      <c r="BM5" s="643"/>
      <c r="BN5" s="644"/>
      <c r="BO5" s="675">
        <v>99.9</v>
      </c>
      <c r="BP5" s="675"/>
      <c r="BQ5" s="675"/>
      <c r="BR5" s="675"/>
      <c r="BS5" s="676" t="s">
        <v>130</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54482</v>
      </c>
      <c r="S6" s="643"/>
      <c r="T6" s="643"/>
      <c r="U6" s="643"/>
      <c r="V6" s="643"/>
      <c r="W6" s="643"/>
      <c r="X6" s="643"/>
      <c r="Y6" s="644"/>
      <c r="Z6" s="675">
        <v>1.2</v>
      </c>
      <c r="AA6" s="675"/>
      <c r="AB6" s="675"/>
      <c r="AC6" s="675"/>
      <c r="AD6" s="676">
        <v>54482</v>
      </c>
      <c r="AE6" s="676"/>
      <c r="AF6" s="676"/>
      <c r="AG6" s="676"/>
      <c r="AH6" s="676"/>
      <c r="AI6" s="676"/>
      <c r="AJ6" s="676"/>
      <c r="AK6" s="676"/>
      <c r="AL6" s="645">
        <v>2.2000000000000002</v>
      </c>
      <c r="AM6" s="646"/>
      <c r="AN6" s="646"/>
      <c r="AO6" s="677"/>
      <c r="AP6" s="639" t="s">
        <v>233</v>
      </c>
      <c r="AQ6" s="640"/>
      <c r="AR6" s="640"/>
      <c r="AS6" s="640"/>
      <c r="AT6" s="640"/>
      <c r="AU6" s="640"/>
      <c r="AV6" s="640"/>
      <c r="AW6" s="640"/>
      <c r="AX6" s="640"/>
      <c r="AY6" s="640"/>
      <c r="AZ6" s="640"/>
      <c r="BA6" s="640"/>
      <c r="BB6" s="640"/>
      <c r="BC6" s="640"/>
      <c r="BD6" s="640"/>
      <c r="BE6" s="640"/>
      <c r="BF6" s="641"/>
      <c r="BG6" s="642">
        <v>475354</v>
      </c>
      <c r="BH6" s="643"/>
      <c r="BI6" s="643"/>
      <c r="BJ6" s="643"/>
      <c r="BK6" s="643"/>
      <c r="BL6" s="643"/>
      <c r="BM6" s="643"/>
      <c r="BN6" s="644"/>
      <c r="BO6" s="675">
        <v>99.9</v>
      </c>
      <c r="BP6" s="675"/>
      <c r="BQ6" s="675"/>
      <c r="BR6" s="675"/>
      <c r="BS6" s="676" t="s">
        <v>234</v>
      </c>
      <c r="BT6" s="676"/>
      <c r="BU6" s="676"/>
      <c r="BV6" s="676"/>
      <c r="BW6" s="676"/>
      <c r="BX6" s="676"/>
      <c r="BY6" s="676"/>
      <c r="BZ6" s="676"/>
      <c r="CA6" s="676"/>
      <c r="CB6" s="739"/>
      <c r="CD6" s="700" t="s">
        <v>235</v>
      </c>
      <c r="CE6" s="701"/>
      <c r="CF6" s="701"/>
      <c r="CG6" s="701"/>
      <c r="CH6" s="701"/>
      <c r="CI6" s="701"/>
      <c r="CJ6" s="701"/>
      <c r="CK6" s="701"/>
      <c r="CL6" s="701"/>
      <c r="CM6" s="701"/>
      <c r="CN6" s="701"/>
      <c r="CO6" s="701"/>
      <c r="CP6" s="701"/>
      <c r="CQ6" s="702"/>
      <c r="CR6" s="642">
        <v>52820</v>
      </c>
      <c r="CS6" s="643"/>
      <c r="CT6" s="643"/>
      <c r="CU6" s="643"/>
      <c r="CV6" s="643"/>
      <c r="CW6" s="643"/>
      <c r="CX6" s="643"/>
      <c r="CY6" s="644"/>
      <c r="CZ6" s="742">
        <v>1.2</v>
      </c>
      <c r="DA6" s="713"/>
      <c r="DB6" s="713"/>
      <c r="DC6" s="745"/>
      <c r="DD6" s="648" t="s">
        <v>130</v>
      </c>
      <c r="DE6" s="643"/>
      <c r="DF6" s="643"/>
      <c r="DG6" s="643"/>
      <c r="DH6" s="643"/>
      <c r="DI6" s="643"/>
      <c r="DJ6" s="643"/>
      <c r="DK6" s="643"/>
      <c r="DL6" s="643"/>
      <c r="DM6" s="643"/>
      <c r="DN6" s="643"/>
      <c r="DO6" s="643"/>
      <c r="DP6" s="644"/>
      <c r="DQ6" s="648">
        <v>52820</v>
      </c>
      <c r="DR6" s="643"/>
      <c r="DS6" s="643"/>
      <c r="DT6" s="643"/>
      <c r="DU6" s="643"/>
      <c r="DV6" s="643"/>
      <c r="DW6" s="643"/>
      <c r="DX6" s="643"/>
      <c r="DY6" s="643"/>
      <c r="DZ6" s="643"/>
      <c r="EA6" s="643"/>
      <c r="EB6" s="643"/>
      <c r="EC6" s="689"/>
    </row>
    <row r="7" spans="2:143" ht="11.25" customHeight="1" x14ac:dyDescent="0.15">
      <c r="B7" s="639" t="s">
        <v>236</v>
      </c>
      <c r="C7" s="640"/>
      <c r="D7" s="640"/>
      <c r="E7" s="640"/>
      <c r="F7" s="640"/>
      <c r="G7" s="640"/>
      <c r="H7" s="640"/>
      <c r="I7" s="640"/>
      <c r="J7" s="640"/>
      <c r="K7" s="640"/>
      <c r="L7" s="640"/>
      <c r="M7" s="640"/>
      <c r="N7" s="640"/>
      <c r="O7" s="640"/>
      <c r="P7" s="640"/>
      <c r="Q7" s="641"/>
      <c r="R7" s="642">
        <v>425</v>
      </c>
      <c r="S7" s="643"/>
      <c r="T7" s="643"/>
      <c r="U7" s="643"/>
      <c r="V7" s="643"/>
      <c r="W7" s="643"/>
      <c r="X7" s="643"/>
      <c r="Y7" s="644"/>
      <c r="Z7" s="675">
        <v>0</v>
      </c>
      <c r="AA7" s="675"/>
      <c r="AB7" s="675"/>
      <c r="AC7" s="675"/>
      <c r="AD7" s="676">
        <v>425</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204160</v>
      </c>
      <c r="BH7" s="643"/>
      <c r="BI7" s="643"/>
      <c r="BJ7" s="643"/>
      <c r="BK7" s="643"/>
      <c r="BL7" s="643"/>
      <c r="BM7" s="643"/>
      <c r="BN7" s="644"/>
      <c r="BO7" s="675">
        <v>42.9</v>
      </c>
      <c r="BP7" s="675"/>
      <c r="BQ7" s="675"/>
      <c r="BR7" s="675"/>
      <c r="BS7" s="676" t="s">
        <v>130</v>
      </c>
      <c r="BT7" s="676"/>
      <c r="BU7" s="676"/>
      <c r="BV7" s="676"/>
      <c r="BW7" s="676"/>
      <c r="BX7" s="676"/>
      <c r="BY7" s="676"/>
      <c r="BZ7" s="676"/>
      <c r="CA7" s="676"/>
      <c r="CB7" s="739"/>
      <c r="CD7" s="681" t="s">
        <v>238</v>
      </c>
      <c r="CE7" s="682"/>
      <c r="CF7" s="682"/>
      <c r="CG7" s="682"/>
      <c r="CH7" s="682"/>
      <c r="CI7" s="682"/>
      <c r="CJ7" s="682"/>
      <c r="CK7" s="682"/>
      <c r="CL7" s="682"/>
      <c r="CM7" s="682"/>
      <c r="CN7" s="682"/>
      <c r="CO7" s="682"/>
      <c r="CP7" s="682"/>
      <c r="CQ7" s="683"/>
      <c r="CR7" s="642">
        <v>1234147</v>
      </c>
      <c r="CS7" s="643"/>
      <c r="CT7" s="643"/>
      <c r="CU7" s="643"/>
      <c r="CV7" s="643"/>
      <c r="CW7" s="643"/>
      <c r="CX7" s="643"/>
      <c r="CY7" s="644"/>
      <c r="CZ7" s="675">
        <v>28.6</v>
      </c>
      <c r="DA7" s="675"/>
      <c r="DB7" s="675"/>
      <c r="DC7" s="675"/>
      <c r="DD7" s="648">
        <v>131352</v>
      </c>
      <c r="DE7" s="643"/>
      <c r="DF7" s="643"/>
      <c r="DG7" s="643"/>
      <c r="DH7" s="643"/>
      <c r="DI7" s="643"/>
      <c r="DJ7" s="643"/>
      <c r="DK7" s="643"/>
      <c r="DL7" s="643"/>
      <c r="DM7" s="643"/>
      <c r="DN7" s="643"/>
      <c r="DO7" s="643"/>
      <c r="DP7" s="644"/>
      <c r="DQ7" s="648">
        <v>665937</v>
      </c>
      <c r="DR7" s="643"/>
      <c r="DS7" s="643"/>
      <c r="DT7" s="643"/>
      <c r="DU7" s="643"/>
      <c r="DV7" s="643"/>
      <c r="DW7" s="643"/>
      <c r="DX7" s="643"/>
      <c r="DY7" s="643"/>
      <c r="DZ7" s="643"/>
      <c r="EA7" s="643"/>
      <c r="EB7" s="643"/>
      <c r="EC7" s="689"/>
    </row>
    <row r="8" spans="2:143" ht="11.25" customHeight="1" x14ac:dyDescent="0.15">
      <c r="B8" s="639" t="s">
        <v>239</v>
      </c>
      <c r="C8" s="640"/>
      <c r="D8" s="640"/>
      <c r="E8" s="640"/>
      <c r="F8" s="640"/>
      <c r="G8" s="640"/>
      <c r="H8" s="640"/>
      <c r="I8" s="640"/>
      <c r="J8" s="640"/>
      <c r="K8" s="640"/>
      <c r="L8" s="640"/>
      <c r="M8" s="640"/>
      <c r="N8" s="640"/>
      <c r="O8" s="640"/>
      <c r="P8" s="640"/>
      <c r="Q8" s="641"/>
      <c r="R8" s="642">
        <v>1883</v>
      </c>
      <c r="S8" s="643"/>
      <c r="T8" s="643"/>
      <c r="U8" s="643"/>
      <c r="V8" s="643"/>
      <c r="W8" s="643"/>
      <c r="X8" s="643"/>
      <c r="Y8" s="644"/>
      <c r="Z8" s="675">
        <v>0</v>
      </c>
      <c r="AA8" s="675"/>
      <c r="AB8" s="675"/>
      <c r="AC8" s="675"/>
      <c r="AD8" s="676">
        <v>1883</v>
      </c>
      <c r="AE8" s="676"/>
      <c r="AF8" s="676"/>
      <c r="AG8" s="676"/>
      <c r="AH8" s="676"/>
      <c r="AI8" s="676"/>
      <c r="AJ8" s="676"/>
      <c r="AK8" s="676"/>
      <c r="AL8" s="645">
        <v>0.1</v>
      </c>
      <c r="AM8" s="646"/>
      <c r="AN8" s="646"/>
      <c r="AO8" s="677"/>
      <c r="AP8" s="639" t="s">
        <v>240</v>
      </c>
      <c r="AQ8" s="640"/>
      <c r="AR8" s="640"/>
      <c r="AS8" s="640"/>
      <c r="AT8" s="640"/>
      <c r="AU8" s="640"/>
      <c r="AV8" s="640"/>
      <c r="AW8" s="640"/>
      <c r="AX8" s="640"/>
      <c r="AY8" s="640"/>
      <c r="AZ8" s="640"/>
      <c r="BA8" s="640"/>
      <c r="BB8" s="640"/>
      <c r="BC8" s="640"/>
      <c r="BD8" s="640"/>
      <c r="BE8" s="640"/>
      <c r="BF8" s="641"/>
      <c r="BG8" s="642">
        <v>8882</v>
      </c>
      <c r="BH8" s="643"/>
      <c r="BI8" s="643"/>
      <c r="BJ8" s="643"/>
      <c r="BK8" s="643"/>
      <c r="BL8" s="643"/>
      <c r="BM8" s="643"/>
      <c r="BN8" s="644"/>
      <c r="BO8" s="675">
        <v>1.9</v>
      </c>
      <c r="BP8" s="675"/>
      <c r="BQ8" s="675"/>
      <c r="BR8" s="675"/>
      <c r="BS8" s="648" t="s">
        <v>130</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811822</v>
      </c>
      <c r="CS8" s="643"/>
      <c r="CT8" s="643"/>
      <c r="CU8" s="643"/>
      <c r="CV8" s="643"/>
      <c r="CW8" s="643"/>
      <c r="CX8" s="643"/>
      <c r="CY8" s="644"/>
      <c r="CZ8" s="675">
        <v>18.8</v>
      </c>
      <c r="DA8" s="675"/>
      <c r="DB8" s="675"/>
      <c r="DC8" s="675"/>
      <c r="DD8" s="648">
        <v>28504</v>
      </c>
      <c r="DE8" s="643"/>
      <c r="DF8" s="643"/>
      <c r="DG8" s="643"/>
      <c r="DH8" s="643"/>
      <c r="DI8" s="643"/>
      <c r="DJ8" s="643"/>
      <c r="DK8" s="643"/>
      <c r="DL8" s="643"/>
      <c r="DM8" s="643"/>
      <c r="DN8" s="643"/>
      <c r="DO8" s="643"/>
      <c r="DP8" s="644"/>
      <c r="DQ8" s="648">
        <v>529143</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2173</v>
      </c>
      <c r="S9" s="643"/>
      <c r="T9" s="643"/>
      <c r="U9" s="643"/>
      <c r="V9" s="643"/>
      <c r="W9" s="643"/>
      <c r="X9" s="643"/>
      <c r="Y9" s="644"/>
      <c r="Z9" s="675">
        <v>0</v>
      </c>
      <c r="AA9" s="675"/>
      <c r="AB9" s="675"/>
      <c r="AC9" s="675"/>
      <c r="AD9" s="676">
        <v>2173</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183155</v>
      </c>
      <c r="BH9" s="643"/>
      <c r="BI9" s="643"/>
      <c r="BJ9" s="643"/>
      <c r="BK9" s="643"/>
      <c r="BL9" s="643"/>
      <c r="BM9" s="643"/>
      <c r="BN9" s="644"/>
      <c r="BO9" s="675">
        <v>38.5</v>
      </c>
      <c r="BP9" s="675"/>
      <c r="BQ9" s="675"/>
      <c r="BR9" s="675"/>
      <c r="BS9" s="648" t="s">
        <v>139</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158187</v>
      </c>
      <c r="CS9" s="643"/>
      <c r="CT9" s="643"/>
      <c r="CU9" s="643"/>
      <c r="CV9" s="643"/>
      <c r="CW9" s="643"/>
      <c r="CX9" s="643"/>
      <c r="CY9" s="644"/>
      <c r="CZ9" s="675">
        <v>3.7</v>
      </c>
      <c r="DA9" s="675"/>
      <c r="DB9" s="675"/>
      <c r="DC9" s="675"/>
      <c r="DD9" s="648">
        <v>5881</v>
      </c>
      <c r="DE9" s="643"/>
      <c r="DF9" s="643"/>
      <c r="DG9" s="643"/>
      <c r="DH9" s="643"/>
      <c r="DI9" s="643"/>
      <c r="DJ9" s="643"/>
      <c r="DK9" s="643"/>
      <c r="DL9" s="643"/>
      <c r="DM9" s="643"/>
      <c r="DN9" s="643"/>
      <c r="DO9" s="643"/>
      <c r="DP9" s="644"/>
      <c r="DQ9" s="648">
        <v>141077</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130</v>
      </c>
      <c r="S10" s="643"/>
      <c r="T10" s="643"/>
      <c r="U10" s="643"/>
      <c r="V10" s="643"/>
      <c r="W10" s="643"/>
      <c r="X10" s="643"/>
      <c r="Y10" s="644"/>
      <c r="Z10" s="675" t="s">
        <v>130</v>
      </c>
      <c r="AA10" s="675"/>
      <c r="AB10" s="675"/>
      <c r="AC10" s="675"/>
      <c r="AD10" s="676" t="s">
        <v>139</v>
      </c>
      <c r="AE10" s="676"/>
      <c r="AF10" s="676"/>
      <c r="AG10" s="676"/>
      <c r="AH10" s="676"/>
      <c r="AI10" s="676"/>
      <c r="AJ10" s="676"/>
      <c r="AK10" s="676"/>
      <c r="AL10" s="645" t="s">
        <v>130</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9101</v>
      </c>
      <c r="BH10" s="643"/>
      <c r="BI10" s="643"/>
      <c r="BJ10" s="643"/>
      <c r="BK10" s="643"/>
      <c r="BL10" s="643"/>
      <c r="BM10" s="643"/>
      <c r="BN10" s="644"/>
      <c r="BO10" s="675">
        <v>1.9</v>
      </c>
      <c r="BP10" s="675"/>
      <c r="BQ10" s="675"/>
      <c r="BR10" s="675"/>
      <c r="BS10" s="648" t="s">
        <v>130</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t="s">
        <v>139</v>
      </c>
      <c r="CS10" s="643"/>
      <c r="CT10" s="643"/>
      <c r="CU10" s="643"/>
      <c r="CV10" s="643"/>
      <c r="CW10" s="643"/>
      <c r="CX10" s="643"/>
      <c r="CY10" s="644"/>
      <c r="CZ10" s="675" t="s">
        <v>139</v>
      </c>
      <c r="DA10" s="675"/>
      <c r="DB10" s="675"/>
      <c r="DC10" s="675"/>
      <c r="DD10" s="648" t="s">
        <v>130</v>
      </c>
      <c r="DE10" s="643"/>
      <c r="DF10" s="643"/>
      <c r="DG10" s="643"/>
      <c r="DH10" s="643"/>
      <c r="DI10" s="643"/>
      <c r="DJ10" s="643"/>
      <c r="DK10" s="643"/>
      <c r="DL10" s="643"/>
      <c r="DM10" s="643"/>
      <c r="DN10" s="643"/>
      <c r="DO10" s="643"/>
      <c r="DP10" s="644"/>
      <c r="DQ10" s="648" t="s">
        <v>139</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101432</v>
      </c>
      <c r="S11" s="643"/>
      <c r="T11" s="643"/>
      <c r="U11" s="643"/>
      <c r="V11" s="643"/>
      <c r="W11" s="643"/>
      <c r="X11" s="643"/>
      <c r="Y11" s="644"/>
      <c r="Z11" s="645">
        <v>2.2000000000000002</v>
      </c>
      <c r="AA11" s="646"/>
      <c r="AB11" s="646"/>
      <c r="AC11" s="647"/>
      <c r="AD11" s="648">
        <v>101432</v>
      </c>
      <c r="AE11" s="643"/>
      <c r="AF11" s="643"/>
      <c r="AG11" s="643"/>
      <c r="AH11" s="643"/>
      <c r="AI11" s="643"/>
      <c r="AJ11" s="643"/>
      <c r="AK11" s="644"/>
      <c r="AL11" s="645">
        <v>4.0999999999999996</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3022</v>
      </c>
      <c r="BH11" s="643"/>
      <c r="BI11" s="643"/>
      <c r="BJ11" s="643"/>
      <c r="BK11" s="643"/>
      <c r="BL11" s="643"/>
      <c r="BM11" s="643"/>
      <c r="BN11" s="644"/>
      <c r="BO11" s="675">
        <v>0.6</v>
      </c>
      <c r="BP11" s="675"/>
      <c r="BQ11" s="675"/>
      <c r="BR11" s="675"/>
      <c r="BS11" s="648" t="s">
        <v>234</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423891</v>
      </c>
      <c r="CS11" s="643"/>
      <c r="CT11" s="643"/>
      <c r="CU11" s="643"/>
      <c r="CV11" s="643"/>
      <c r="CW11" s="643"/>
      <c r="CX11" s="643"/>
      <c r="CY11" s="644"/>
      <c r="CZ11" s="675">
        <v>9.8000000000000007</v>
      </c>
      <c r="DA11" s="675"/>
      <c r="DB11" s="675"/>
      <c r="DC11" s="675"/>
      <c r="DD11" s="648">
        <v>118054</v>
      </c>
      <c r="DE11" s="643"/>
      <c r="DF11" s="643"/>
      <c r="DG11" s="643"/>
      <c r="DH11" s="643"/>
      <c r="DI11" s="643"/>
      <c r="DJ11" s="643"/>
      <c r="DK11" s="643"/>
      <c r="DL11" s="643"/>
      <c r="DM11" s="643"/>
      <c r="DN11" s="643"/>
      <c r="DO11" s="643"/>
      <c r="DP11" s="644"/>
      <c r="DQ11" s="648">
        <v>252055</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t="s">
        <v>234</v>
      </c>
      <c r="S12" s="643"/>
      <c r="T12" s="643"/>
      <c r="U12" s="643"/>
      <c r="V12" s="643"/>
      <c r="W12" s="643"/>
      <c r="X12" s="643"/>
      <c r="Y12" s="644"/>
      <c r="Z12" s="675" t="s">
        <v>139</v>
      </c>
      <c r="AA12" s="675"/>
      <c r="AB12" s="675"/>
      <c r="AC12" s="675"/>
      <c r="AD12" s="676" t="s">
        <v>234</v>
      </c>
      <c r="AE12" s="676"/>
      <c r="AF12" s="676"/>
      <c r="AG12" s="676"/>
      <c r="AH12" s="676"/>
      <c r="AI12" s="676"/>
      <c r="AJ12" s="676"/>
      <c r="AK12" s="676"/>
      <c r="AL12" s="645" t="s">
        <v>130</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226258</v>
      </c>
      <c r="BH12" s="643"/>
      <c r="BI12" s="643"/>
      <c r="BJ12" s="643"/>
      <c r="BK12" s="643"/>
      <c r="BL12" s="643"/>
      <c r="BM12" s="643"/>
      <c r="BN12" s="644"/>
      <c r="BO12" s="675">
        <v>47.5</v>
      </c>
      <c r="BP12" s="675"/>
      <c r="BQ12" s="675"/>
      <c r="BR12" s="675"/>
      <c r="BS12" s="648" t="s">
        <v>234</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216172</v>
      </c>
      <c r="CS12" s="643"/>
      <c r="CT12" s="643"/>
      <c r="CU12" s="643"/>
      <c r="CV12" s="643"/>
      <c r="CW12" s="643"/>
      <c r="CX12" s="643"/>
      <c r="CY12" s="644"/>
      <c r="CZ12" s="675">
        <v>5</v>
      </c>
      <c r="DA12" s="675"/>
      <c r="DB12" s="675"/>
      <c r="DC12" s="675"/>
      <c r="DD12" s="648">
        <v>10603</v>
      </c>
      <c r="DE12" s="643"/>
      <c r="DF12" s="643"/>
      <c r="DG12" s="643"/>
      <c r="DH12" s="643"/>
      <c r="DI12" s="643"/>
      <c r="DJ12" s="643"/>
      <c r="DK12" s="643"/>
      <c r="DL12" s="643"/>
      <c r="DM12" s="643"/>
      <c r="DN12" s="643"/>
      <c r="DO12" s="643"/>
      <c r="DP12" s="644"/>
      <c r="DQ12" s="648">
        <v>194969</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234</v>
      </c>
      <c r="S13" s="643"/>
      <c r="T13" s="643"/>
      <c r="U13" s="643"/>
      <c r="V13" s="643"/>
      <c r="W13" s="643"/>
      <c r="X13" s="643"/>
      <c r="Y13" s="644"/>
      <c r="Z13" s="675" t="s">
        <v>234</v>
      </c>
      <c r="AA13" s="675"/>
      <c r="AB13" s="675"/>
      <c r="AC13" s="675"/>
      <c r="AD13" s="676" t="s">
        <v>130</v>
      </c>
      <c r="AE13" s="676"/>
      <c r="AF13" s="676"/>
      <c r="AG13" s="676"/>
      <c r="AH13" s="676"/>
      <c r="AI13" s="676"/>
      <c r="AJ13" s="676"/>
      <c r="AK13" s="676"/>
      <c r="AL13" s="645" t="s">
        <v>130</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221001</v>
      </c>
      <c r="BH13" s="643"/>
      <c r="BI13" s="643"/>
      <c r="BJ13" s="643"/>
      <c r="BK13" s="643"/>
      <c r="BL13" s="643"/>
      <c r="BM13" s="643"/>
      <c r="BN13" s="644"/>
      <c r="BO13" s="675">
        <v>46.4</v>
      </c>
      <c r="BP13" s="675"/>
      <c r="BQ13" s="675"/>
      <c r="BR13" s="675"/>
      <c r="BS13" s="648" t="s">
        <v>234</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450326</v>
      </c>
      <c r="CS13" s="643"/>
      <c r="CT13" s="643"/>
      <c r="CU13" s="643"/>
      <c r="CV13" s="643"/>
      <c r="CW13" s="643"/>
      <c r="CX13" s="643"/>
      <c r="CY13" s="644"/>
      <c r="CZ13" s="675">
        <v>10.5</v>
      </c>
      <c r="DA13" s="675"/>
      <c r="DB13" s="675"/>
      <c r="DC13" s="675"/>
      <c r="DD13" s="648">
        <v>254502</v>
      </c>
      <c r="DE13" s="643"/>
      <c r="DF13" s="643"/>
      <c r="DG13" s="643"/>
      <c r="DH13" s="643"/>
      <c r="DI13" s="643"/>
      <c r="DJ13" s="643"/>
      <c r="DK13" s="643"/>
      <c r="DL13" s="643"/>
      <c r="DM13" s="643"/>
      <c r="DN13" s="643"/>
      <c r="DO13" s="643"/>
      <c r="DP13" s="644"/>
      <c r="DQ13" s="648">
        <v>218320</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139</v>
      </c>
      <c r="S14" s="643"/>
      <c r="T14" s="643"/>
      <c r="U14" s="643"/>
      <c r="V14" s="643"/>
      <c r="W14" s="643"/>
      <c r="X14" s="643"/>
      <c r="Y14" s="644"/>
      <c r="Z14" s="675" t="s">
        <v>130</v>
      </c>
      <c r="AA14" s="675"/>
      <c r="AB14" s="675"/>
      <c r="AC14" s="675"/>
      <c r="AD14" s="676" t="s">
        <v>130</v>
      </c>
      <c r="AE14" s="676"/>
      <c r="AF14" s="676"/>
      <c r="AG14" s="676"/>
      <c r="AH14" s="676"/>
      <c r="AI14" s="676"/>
      <c r="AJ14" s="676"/>
      <c r="AK14" s="676"/>
      <c r="AL14" s="645" t="s">
        <v>139</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23901</v>
      </c>
      <c r="BH14" s="643"/>
      <c r="BI14" s="643"/>
      <c r="BJ14" s="643"/>
      <c r="BK14" s="643"/>
      <c r="BL14" s="643"/>
      <c r="BM14" s="643"/>
      <c r="BN14" s="644"/>
      <c r="BO14" s="675">
        <v>5</v>
      </c>
      <c r="BP14" s="675"/>
      <c r="BQ14" s="675"/>
      <c r="BR14" s="675"/>
      <c r="BS14" s="648" t="s">
        <v>130</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96444</v>
      </c>
      <c r="CS14" s="643"/>
      <c r="CT14" s="643"/>
      <c r="CU14" s="643"/>
      <c r="CV14" s="643"/>
      <c r="CW14" s="643"/>
      <c r="CX14" s="643"/>
      <c r="CY14" s="644"/>
      <c r="CZ14" s="675">
        <v>2.2000000000000002</v>
      </c>
      <c r="DA14" s="675"/>
      <c r="DB14" s="675"/>
      <c r="DC14" s="675"/>
      <c r="DD14" s="648">
        <v>5239</v>
      </c>
      <c r="DE14" s="643"/>
      <c r="DF14" s="643"/>
      <c r="DG14" s="643"/>
      <c r="DH14" s="643"/>
      <c r="DI14" s="643"/>
      <c r="DJ14" s="643"/>
      <c r="DK14" s="643"/>
      <c r="DL14" s="643"/>
      <c r="DM14" s="643"/>
      <c r="DN14" s="643"/>
      <c r="DO14" s="643"/>
      <c r="DP14" s="644"/>
      <c r="DQ14" s="648">
        <v>91573</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130</v>
      </c>
      <c r="S15" s="643"/>
      <c r="T15" s="643"/>
      <c r="U15" s="643"/>
      <c r="V15" s="643"/>
      <c r="W15" s="643"/>
      <c r="X15" s="643"/>
      <c r="Y15" s="644"/>
      <c r="Z15" s="675" t="s">
        <v>130</v>
      </c>
      <c r="AA15" s="675"/>
      <c r="AB15" s="675"/>
      <c r="AC15" s="675"/>
      <c r="AD15" s="676" t="s">
        <v>130</v>
      </c>
      <c r="AE15" s="676"/>
      <c r="AF15" s="676"/>
      <c r="AG15" s="676"/>
      <c r="AH15" s="676"/>
      <c r="AI15" s="676"/>
      <c r="AJ15" s="676"/>
      <c r="AK15" s="676"/>
      <c r="AL15" s="645" t="s">
        <v>234</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21035</v>
      </c>
      <c r="BH15" s="643"/>
      <c r="BI15" s="643"/>
      <c r="BJ15" s="643"/>
      <c r="BK15" s="643"/>
      <c r="BL15" s="643"/>
      <c r="BM15" s="643"/>
      <c r="BN15" s="644"/>
      <c r="BO15" s="675">
        <v>4.4000000000000004</v>
      </c>
      <c r="BP15" s="675"/>
      <c r="BQ15" s="675"/>
      <c r="BR15" s="675"/>
      <c r="BS15" s="648" t="s">
        <v>234</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404710</v>
      </c>
      <c r="CS15" s="643"/>
      <c r="CT15" s="643"/>
      <c r="CU15" s="643"/>
      <c r="CV15" s="643"/>
      <c r="CW15" s="643"/>
      <c r="CX15" s="643"/>
      <c r="CY15" s="644"/>
      <c r="CZ15" s="675">
        <v>9.4</v>
      </c>
      <c r="DA15" s="675"/>
      <c r="DB15" s="675"/>
      <c r="DC15" s="675"/>
      <c r="DD15" s="648">
        <v>146080</v>
      </c>
      <c r="DE15" s="643"/>
      <c r="DF15" s="643"/>
      <c r="DG15" s="643"/>
      <c r="DH15" s="643"/>
      <c r="DI15" s="643"/>
      <c r="DJ15" s="643"/>
      <c r="DK15" s="643"/>
      <c r="DL15" s="643"/>
      <c r="DM15" s="643"/>
      <c r="DN15" s="643"/>
      <c r="DO15" s="643"/>
      <c r="DP15" s="644"/>
      <c r="DQ15" s="648">
        <v>333977</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3428</v>
      </c>
      <c r="S16" s="643"/>
      <c r="T16" s="643"/>
      <c r="U16" s="643"/>
      <c r="V16" s="643"/>
      <c r="W16" s="643"/>
      <c r="X16" s="643"/>
      <c r="Y16" s="644"/>
      <c r="Z16" s="675">
        <v>0.1</v>
      </c>
      <c r="AA16" s="675"/>
      <c r="AB16" s="675"/>
      <c r="AC16" s="675"/>
      <c r="AD16" s="676">
        <v>3428</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139</v>
      </c>
      <c r="BH16" s="643"/>
      <c r="BI16" s="643"/>
      <c r="BJ16" s="643"/>
      <c r="BK16" s="643"/>
      <c r="BL16" s="643"/>
      <c r="BM16" s="643"/>
      <c r="BN16" s="644"/>
      <c r="BO16" s="675" t="s">
        <v>130</v>
      </c>
      <c r="BP16" s="675"/>
      <c r="BQ16" s="675"/>
      <c r="BR16" s="675"/>
      <c r="BS16" s="648" t="s">
        <v>139</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73007</v>
      </c>
      <c r="CS16" s="643"/>
      <c r="CT16" s="643"/>
      <c r="CU16" s="643"/>
      <c r="CV16" s="643"/>
      <c r="CW16" s="643"/>
      <c r="CX16" s="643"/>
      <c r="CY16" s="644"/>
      <c r="CZ16" s="675">
        <v>1.7</v>
      </c>
      <c r="DA16" s="675"/>
      <c r="DB16" s="675"/>
      <c r="DC16" s="675"/>
      <c r="DD16" s="648" t="s">
        <v>139</v>
      </c>
      <c r="DE16" s="643"/>
      <c r="DF16" s="643"/>
      <c r="DG16" s="643"/>
      <c r="DH16" s="643"/>
      <c r="DI16" s="643"/>
      <c r="DJ16" s="643"/>
      <c r="DK16" s="643"/>
      <c r="DL16" s="643"/>
      <c r="DM16" s="643"/>
      <c r="DN16" s="643"/>
      <c r="DO16" s="643"/>
      <c r="DP16" s="644"/>
      <c r="DQ16" s="648">
        <v>34797</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570</v>
      </c>
      <c r="S17" s="643"/>
      <c r="T17" s="643"/>
      <c r="U17" s="643"/>
      <c r="V17" s="643"/>
      <c r="W17" s="643"/>
      <c r="X17" s="643"/>
      <c r="Y17" s="644"/>
      <c r="Z17" s="675">
        <v>0</v>
      </c>
      <c r="AA17" s="675"/>
      <c r="AB17" s="675"/>
      <c r="AC17" s="675"/>
      <c r="AD17" s="676">
        <v>570</v>
      </c>
      <c r="AE17" s="676"/>
      <c r="AF17" s="676"/>
      <c r="AG17" s="676"/>
      <c r="AH17" s="676"/>
      <c r="AI17" s="676"/>
      <c r="AJ17" s="676"/>
      <c r="AK17" s="676"/>
      <c r="AL17" s="645">
        <v>0</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234</v>
      </c>
      <c r="BH17" s="643"/>
      <c r="BI17" s="643"/>
      <c r="BJ17" s="643"/>
      <c r="BK17" s="643"/>
      <c r="BL17" s="643"/>
      <c r="BM17" s="643"/>
      <c r="BN17" s="644"/>
      <c r="BO17" s="675" t="s">
        <v>130</v>
      </c>
      <c r="BP17" s="675"/>
      <c r="BQ17" s="675"/>
      <c r="BR17" s="675"/>
      <c r="BS17" s="648" t="s">
        <v>234</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387278</v>
      </c>
      <c r="CS17" s="643"/>
      <c r="CT17" s="643"/>
      <c r="CU17" s="643"/>
      <c r="CV17" s="643"/>
      <c r="CW17" s="643"/>
      <c r="CX17" s="643"/>
      <c r="CY17" s="644"/>
      <c r="CZ17" s="675">
        <v>9</v>
      </c>
      <c r="DA17" s="675"/>
      <c r="DB17" s="675"/>
      <c r="DC17" s="675"/>
      <c r="DD17" s="648" t="s">
        <v>130</v>
      </c>
      <c r="DE17" s="643"/>
      <c r="DF17" s="643"/>
      <c r="DG17" s="643"/>
      <c r="DH17" s="643"/>
      <c r="DI17" s="643"/>
      <c r="DJ17" s="643"/>
      <c r="DK17" s="643"/>
      <c r="DL17" s="643"/>
      <c r="DM17" s="643"/>
      <c r="DN17" s="643"/>
      <c r="DO17" s="643"/>
      <c r="DP17" s="644"/>
      <c r="DQ17" s="648">
        <v>387278</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5512</v>
      </c>
      <c r="S18" s="643"/>
      <c r="T18" s="643"/>
      <c r="U18" s="643"/>
      <c r="V18" s="643"/>
      <c r="W18" s="643"/>
      <c r="X18" s="643"/>
      <c r="Y18" s="644"/>
      <c r="Z18" s="675">
        <v>0.1</v>
      </c>
      <c r="AA18" s="675"/>
      <c r="AB18" s="675"/>
      <c r="AC18" s="675"/>
      <c r="AD18" s="676">
        <v>5512</v>
      </c>
      <c r="AE18" s="676"/>
      <c r="AF18" s="676"/>
      <c r="AG18" s="676"/>
      <c r="AH18" s="676"/>
      <c r="AI18" s="676"/>
      <c r="AJ18" s="676"/>
      <c r="AK18" s="676"/>
      <c r="AL18" s="645">
        <v>0.2</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234</v>
      </c>
      <c r="BH18" s="643"/>
      <c r="BI18" s="643"/>
      <c r="BJ18" s="643"/>
      <c r="BK18" s="643"/>
      <c r="BL18" s="643"/>
      <c r="BM18" s="643"/>
      <c r="BN18" s="644"/>
      <c r="BO18" s="675" t="s">
        <v>139</v>
      </c>
      <c r="BP18" s="675"/>
      <c r="BQ18" s="675"/>
      <c r="BR18" s="675"/>
      <c r="BS18" s="648" t="s">
        <v>130</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234</v>
      </c>
      <c r="CS18" s="643"/>
      <c r="CT18" s="643"/>
      <c r="CU18" s="643"/>
      <c r="CV18" s="643"/>
      <c r="CW18" s="643"/>
      <c r="CX18" s="643"/>
      <c r="CY18" s="644"/>
      <c r="CZ18" s="675" t="s">
        <v>139</v>
      </c>
      <c r="DA18" s="675"/>
      <c r="DB18" s="675"/>
      <c r="DC18" s="675"/>
      <c r="DD18" s="648" t="s">
        <v>130</v>
      </c>
      <c r="DE18" s="643"/>
      <c r="DF18" s="643"/>
      <c r="DG18" s="643"/>
      <c r="DH18" s="643"/>
      <c r="DI18" s="643"/>
      <c r="DJ18" s="643"/>
      <c r="DK18" s="643"/>
      <c r="DL18" s="643"/>
      <c r="DM18" s="643"/>
      <c r="DN18" s="643"/>
      <c r="DO18" s="643"/>
      <c r="DP18" s="644"/>
      <c r="DQ18" s="648" t="s">
        <v>234</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3173</v>
      </c>
      <c r="S19" s="643"/>
      <c r="T19" s="643"/>
      <c r="U19" s="643"/>
      <c r="V19" s="643"/>
      <c r="W19" s="643"/>
      <c r="X19" s="643"/>
      <c r="Y19" s="644"/>
      <c r="Z19" s="675">
        <v>0.1</v>
      </c>
      <c r="AA19" s="675"/>
      <c r="AB19" s="675"/>
      <c r="AC19" s="675"/>
      <c r="AD19" s="676">
        <v>3173</v>
      </c>
      <c r="AE19" s="676"/>
      <c r="AF19" s="676"/>
      <c r="AG19" s="676"/>
      <c r="AH19" s="676"/>
      <c r="AI19" s="676"/>
      <c r="AJ19" s="676"/>
      <c r="AK19" s="676"/>
      <c r="AL19" s="645">
        <v>0.1</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488</v>
      </c>
      <c r="BH19" s="643"/>
      <c r="BI19" s="643"/>
      <c r="BJ19" s="643"/>
      <c r="BK19" s="643"/>
      <c r="BL19" s="643"/>
      <c r="BM19" s="643"/>
      <c r="BN19" s="644"/>
      <c r="BO19" s="675">
        <v>0.1</v>
      </c>
      <c r="BP19" s="675"/>
      <c r="BQ19" s="675"/>
      <c r="BR19" s="675"/>
      <c r="BS19" s="648" t="s">
        <v>139</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130</v>
      </c>
      <c r="CS19" s="643"/>
      <c r="CT19" s="643"/>
      <c r="CU19" s="643"/>
      <c r="CV19" s="643"/>
      <c r="CW19" s="643"/>
      <c r="CX19" s="643"/>
      <c r="CY19" s="644"/>
      <c r="CZ19" s="675" t="s">
        <v>139</v>
      </c>
      <c r="DA19" s="675"/>
      <c r="DB19" s="675"/>
      <c r="DC19" s="675"/>
      <c r="DD19" s="648" t="s">
        <v>130</v>
      </c>
      <c r="DE19" s="643"/>
      <c r="DF19" s="643"/>
      <c r="DG19" s="643"/>
      <c r="DH19" s="643"/>
      <c r="DI19" s="643"/>
      <c r="DJ19" s="643"/>
      <c r="DK19" s="643"/>
      <c r="DL19" s="643"/>
      <c r="DM19" s="643"/>
      <c r="DN19" s="643"/>
      <c r="DO19" s="643"/>
      <c r="DP19" s="644"/>
      <c r="DQ19" s="648" t="s">
        <v>130</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1690</v>
      </c>
      <c r="S20" s="643"/>
      <c r="T20" s="643"/>
      <c r="U20" s="643"/>
      <c r="V20" s="643"/>
      <c r="W20" s="643"/>
      <c r="X20" s="643"/>
      <c r="Y20" s="644"/>
      <c r="Z20" s="675">
        <v>0</v>
      </c>
      <c r="AA20" s="675"/>
      <c r="AB20" s="675"/>
      <c r="AC20" s="675"/>
      <c r="AD20" s="676">
        <v>1690</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488</v>
      </c>
      <c r="BH20" s="643"/>
      <c r="BI20" s="643"/>
      <c r="BJ20" s="643"/>
      <c r="BK20" s="643"/>
      <c r="BL20" s="643"/>
      <c r="BM20" s="643"/>
      <c r="BN20" s="644"/>
      <c r="BO20" s="675">
        <v>0.1</v>
      </c>
      <c r="BP20" s="675"/>
      <c r="BQ20" s="675"/>
      <c r="BR20" s="675"/>
      <c r="BS20" s="648" t="s">
        <v>139</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4308804</v>
      </c>
      <c r="CS20" s="643"/>
      <c r="CT20" s="643"/>
      <c r="CU20" s="643"/>
      <c r="CV20" s="643"/>
      <c r="CW20" s="643"/>
      <c r="CX20" s="643"/>
      <c r="CY20" s="644"/>
      <c r="CZ20" s="675">
        <v>100</v>
      </c>
      <c r="DA20" s="675"/>
      <c r="DB20" s="675"/>
      <c r="DC20" s="675"/>
      <c r="DD20" s="648">
        <v>700215</v>
      </c>
      <c r="DE20" s="643"/>
      <c r="DF20" s="643"/>
      <c r="DG20" s="643"/>
      <c r="DH20" s="643"/>
      <c r="DI20" s="643"/>
      <c r="DJ20" s="643"/>
      <c r="DK20" s="643"/>
      <c r="DL20" s="643"/>
      <c r="DM20" s="643"/>
      <c r="DN20" s="643"/>
      <c r="DO20" s="643"/>
      <c r="DP20" s="644"/>
      <c r="DQ20" s="648">
        <v>2901946</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649</v>
      </c>
      <c r="S21" s="643"/>
      <c r="T21" s="643"/>
      <c r="U21" s="643"/>
      <c r="V21" s="643"/>
      <c r="W21" s="643"/>
      <c r="X21" s="643"/>
      <c r="Y21" s="644"/>
      <c r="Z21" s="675">
        <v>0</v>
      </c>
      <c r="AA21" s="675"/>
      <c r="AB21" s="675"/>
      <c r="AC21" s="675"/>
      <c r="AD21" s="676">
        <v>649</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488</v>
      </c>
      <c r="BH21" s="643"/>
      <c r="BI21" s="643"/>
      <c r="BJ21" s="643"/>
      <c r="BK21" s="643"/>
      <c r="BL21" s="643"/>
      <c r="BM21" s="643"/>
      <c r="BN21" s="644"/>
      <c r="BO21" s="675">
        <v>0.1</v>
      </c>
      <c r="BP21" s="675"/>
      <c r="BQ21" s="675"/>
      <c r="BR21" s="675"/>
      <c r="BS21" s="648" t="s">
        <v>139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1985211</v>
      </c>
      <c r="S22" s="643"/>
      <c r="T22" s="643"/>
      <c r="U22" s="643"/>
      <c r="V22" s="643"/>
      <c r="W22" s="643"/>
      <c r="X22" s="643"/>
      <c r="Y22" s="644"/>
      <c r="Z22" s="675">
        <v>43</v>
      </c>
      <c r="AA22" s="675"/>
      <c r="AB22" s="675"/>
      <c r="AC22" s="675"/>
      <c r="AD22" s="676">
        <v>1826427</v>
      </c>
      <c r="AE22" s="676"/>
      <c r="AF22" s="676"/>
      <c r="AG22" s="676"/>
      <c r="AH22" s="676"/>
      <c r="AI22" s="676"/>
      <c r="AJ22" s="676"/>
      <c r="AK22" s="676"/>
      <c r="AL22" s="645">
        <v>73.7</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234</v>
      </c>
      <c r="BH22" s="643"/>
      <c r="BI22" s="643"/>
      <c r="BJ22" s="643"/>
      <c r="BK22" s="643"/>
      <c r="BL22" s="643"/>
      <c r="BM22" s="643"/>
      <c r="BN22" s="644"/>
      <c r="BO22" s="675" t="s">
        <v>130</v>
      </c>
      <c r="BP22" s="675"/>
      <c r="BQ22" s="675"/>
      <c r="BR22" s="675"/>
      <c r="BS22" s="648" t="s">
        <v>234</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1826427</v>
      </c>
      <c r="S23" s="643"/>
      <c r="T23" s="643"/>
      <c r="U23" s="643"/>
      <c r="V23" s="643"/>
      <c r="W23" s="643"/>
      <c r="X23" s="643"/>
      <c r="Y23" s="644"/>
      <c r="Z23" s="675">
        <v>39.5</v>
      </c>
      <c r="AA23" s="675"/>
      <c r="AB23" s="675"/>
      <c r="AC23" s="675"/>
      <c r="AD23" s="676">
        <v>1826427</v>
      </c>
      <c r="AE23" s="676"/>
      <c r="AF23" s="676"/>
      <c r="AG23" s="676"/>
      <c r="AH23" s="676"/>
      <c r="AI23" s="676"/>
      <c r="AJ23" s="676"/>
      <c r="AK23" s="676"/>
      <c r="AL23" s="645">
        <v>73.7</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t="s">
        <v>130</v>
      </c>
      <c r="BH23" s="643"/>
      <c r="BI23" s="643"/>
      <c r="BJ23" s="643"/>
      <c r="BK23" s="643"/>
      <c r="BL23" s="643"/>
      <c r="BM23" s="643"/>
      <c r="BN23" s="644"/>
      <c r="BO23" s="675" t="s">
        <v>139</v>
      </c>
      <c r="BP23" s="675"/>
      <c r="BQ23" s="675"/>
      <c r="BR23" s="675"/>
      <c r="BS23" s="648" t="s">
        <v>130</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158782</v>
      </c>
      <c r="S24" s="643"/>
      <c r="T24" s="643"/>
      <c r="U24" s="643"/>
      <c r="V24" s="643"/>
      <c r="W24" s="643"/>
      <c r="X24" s="643"/>
      <c r="Y24" s="644"/>
      <c r="Z24" s="675">
        <v>3.4</v>
      </c>
      <c r="AA24" s="675"/>
      <c r="AB24" s="675"/>
      <c r="AC24" s="675"/>
      <c r="AD24" s="676" t="s">
        <v>234</v>
      </c>
      <c r="AE24" s="676"/>
      <c r="AF24" s="676"/>
      <c r="AG24" s="676"/>
      <c r="AH24" s="676"/>
      <c r="AI24" s="676"/>
      <c r="AJ24" s="676"/>
      <c r="AK24" s="676"/>
      <c r="AL24" s="645" t="s">
        <v>130</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130</v>
      </c>
      <c r="BH24" s="643"/>
      <c r="BI24" s="643"/>
      <c r="BJ24" s="643"/>
      <c r="BK24" s="643"/>
      <c r="BL24" s="643"/>
      <c r="BM24" s="643"/>
      <c r="BN24" s="644"/>
      <c r="BO24" s="675" t="s">
        <v>130</v>
      </c>
      <c r="BP24" s="675"/>
      <c r="BQ24" s="675"/>
      <c r="BR24" s="675"/>
      <c r="BS24" s="648" t="s">
        <v>130</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1445048</v>
      </c>
      <c r="CS24" s="698"/>
      <c r="CT24" s="698"/>
      <c r="CU24" s="698"/>
      <c r="CV24" s="698"/>
      <c r="CW24" s="698"/>
      <c r="CX24" s="698"/>
      <c r="CY24" s="741"/>
      <c r="CZ24" s="742">
        <v>33.5</v>
      </c>
      <c r="DA24" s="713"/>
      <c r="DB24" s="713"/>
      <c r="DC24" s="745"/>
      <c r="DD24" s="740">
        <v>1193354</v>
      </c>
      <c r="DE24" s="698"/>
      <c r="DF24" s="698"/>
      <c r="DG24" s="698"/>
      <c r="DH24" s="698"/>
      <c r="DI24" s="698"/>
      <c r="DJ24" s="698"/>
      <c r="DK24" s="741"/>
      <c r="DL24" s="740">
        <v>1001879</v>
      </c>
      <c r="DM24" s="698"/>
      <c r="DN24" s="698"/>
      <c r="DO24" s="698"/>
      <c r="DP24" s="698"/>
      <c r="DQ24" s="698"/>
      <c r="DR24" s="698"/>
      <c r="DS24" s="698"/>
      <c r="DT24" s="698"/>
      <c r="DU24" s="698"/>
      <c r="DV24" s="741"/>
      <c r="DW24" s="742">
        <v>39.299999999999997</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v>2</v>
      </c>
      <c r="S25" s="643"/>
      <c r="T25" s="643"/>
      <c r="U25" s="643"/>
      <c r="V25" s="643"/>
      <c r="W25" s="643"/>
      <c r="X25" s="643"/>
      <c r="Y25" s="644"/>
      <c r="Z25" s="675">
        <v>0</v>
      </c>
      <c r="AA25" s="675"/>
      <c r="AB25" s="675"/>
      <c r="AC25" s="675"/>
      <c r="AD25" s="676" t="s">
        <v>130</v>
      </c>
      <c r="AE25" s="676"/>
      <c r="AF25" s="676"/>
      <c r="AG25" s="676"/>
      <c r="AH25" s="676"/>
      <c r="AI25" s="676"/>
      <c r="AJ25" s="676"/>
      <c r="AK25" s="676"/>
      <c r="AL25" s="645" t="s">
        <v>130</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139</v>
      </c>
      <c r="BH25" s="643"/>
      <c r="BI25" s="643"/>
      <c r="BJ25" s="643"/>
      <c r="BK25" s="643"/>
      <c r="BL25" s="643"/>
      <c r="BM25" s="643"/>
      <c r="BN25" s="644"/>
      <c r="BO25" s="675" t="s">
        <v>234</v>
      </c>
      <c r="BP25" s="675"/>
      <c r="BQ25" s="675"/>
      <c r="BR25" s="675"/>
      <c r="BS25" s="648" t="s">
        <v>234</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762556</v>
      </c>
      <c r="CS25" s="661"/>
      <c r="CT25" s="661"/>
      <c r="CU25" s="661"/>
      <c r="CV25" s="661"/>
      <c r="CW25" s="661"/>
      <c r="CX25" s="661"/>
      <c r="CY25" s="662"/>
      <c r="CZ25" s="645">
        <v>17.7</v>
      </c>
      <c r="DA25" s="663"/>
      <c r="DB25" s="663"/>
      <c r="DC25" s="664"/>
      <c r="DD25" s="648">
        <v>711851</v>
      </c>
      <c r="DE25" s="661"/>
      <c r="DF25" s="661"/>
      <c r="DG25" s="661"/>
      <c r="DH25" s="661"/>
      <c r="DI25" s="661"/>
      <c r="DJ25" s="661"/>
      <c r="DK25" s="662"/>
      <c r="DL25" s="648">
        <v>521654</v>
      </c>
      <c r="DM25" s="661"/>
      <c r="DN25" s="661"/>
      <c r="DO25" s="661"/>
      <c r="DP25" s="661"/>
      <c r="DQ25" s="661"/>
      <c r="DR25" s="661"/>
      <c r="DS25" s="661"/>
      <c r="DT25" s="661"/>
      <c r="DU25" s="661"/>
      <c r="DV25" s="662"/>
      <c r="DW25" s="645">
        <v>20.5</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2630958</v>
      </c>
      <c r="S26" s="643"/>
      <c r="T26" s="643"/>
      <c r="U26" s="643"/>
      <c r="V26" s="643"/>
      <c r="W26" s="643"/>
      <c r="X26" s="643"/>
      <c r="Y26" s="644"/>
      <c r="Z26" s="675">
        <v>57</v>
      </c>
      <c r="AA26" s="675"/>
      <c r="AB26" s="675"/>
      <c r="AC26" s="675"/>
      <c r="AD26" s="676">
        <v>2472174</v>
      </c>
      <c r="AE26" s="676"/>
      <c r="AF26" s="676"/>
      <c r="AG26" s="676"/>
      <c r="AH26" s="676"/>
      <c r="AI26" s="676"/>
      <c r="AJ26" s="676"/>
      <c r="AK26" s="676"/>
      <c r="AL26" s="645">
        <v>99.7</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130</v>
      </c>
      <c r="BH26" s="643"/>
      <c r="BI26" s="643"/>
      <c r="BJ26" s="643"/>
      <c r="BK26" s="643"/>
      <c r="BL26" s="643"/>
      <c r="BM26" s="643"/>
      <c r="BN26" s="644"/>
      <c r="BO26" s="675" t="s">
        <v>234</v>
      </c>
      <c r="BP26" s="675"/>
      <c r="BQ26" s="675"/>
      <c r="BR26" s="675"/>
      <c r="BS26" s="648" t="s">
        <v>130</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338712</v>
      </c>
      <c r="CS26" s="643"/>
      <c r="CT26" s="643"/>
      <c r="CU26" s="643"/>
      <c r="CV26" s="643"/>
      <c r="CW26" s="643"/>
      <c r="CX26" s="643"/>
      <c r="CY26" s="644"/>
      <c r="CZ26" s="645">
        <v>7.9</v>
      </c>
      <c r="DA26" s="663"/>
      <c r="DB26" s="663"/>
      <c r="DC26" s="664"/>
      <c r="DD26" s="648">
        <v>311207</v>
      </c>
      <c r="DE26" s="643"/>
      <c r="DF26" s="643"/>
      <c r="DG26" s="643"/>
      <c r="DH26" s="643"/>
      <c r="DI26" s="643"/>
      <c r="DJ26" s="643"/>
      <c r="DK26" s="644"/>
      <c r="DL26" s="648" t="s">
        <v>139</v>
      </c>
      <c r="DM26" s="643"/>
      <c r="DN26" s="643"/>
      <c r="DO26" s="643"/>
      <c r="DP26" s="643"/>
      <c r="DQ26" s="643"/>
      <c r="DR26" s="643"/>
      <c r="DS26" s="643"/>
      <c r="DT26" s="643"/>
      <c r="DU26" s="643"/>
      <c r="DV26" s="644"/>
      <c r="DW26" s="645" t="s">
        <v>139</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507</v>
      </c>
      <c r="S27" s="643"/>
      <c r="T27" s="643"/>
      <c r="U27" s="643"/>
      <c r="V27" s="643"/>
      <c r="W27" s="643"/>
      <c r="X27" s="643"/>
      <c r="Y27" s="644"/>
      <c r="Z27" s="675">
        <v>0</v>
      </c>
      <c r="AA27" s="675"/>
      <c r="AB27" s="675"/>
      <c r="AC27" s="675"/>
      <c r="AD27" s="676">
        <v>507</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475842</v>
      </c>
      <c r="BH27" s="643"/>
      <c r="BI27" s="643"/>
      <c r="BJ27" s="643"/>
      <c r="BK27" s="643"/>
      <c r="BL27" s="643"/>
      <c r="BM27" s="643"/>
      <c r="BN27" s="644"/>
      <c r="BO27" s="675">
        <v>100</v>
      </c>
      <c r="BP27" s="675"/>
      <c r="BQ27" s="675"/>
      <c r="BR27" s="675"/>
      <c r="BS27" s="648" t="s">
        <v>130</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295214</v>
      </c>
      <c r="CS27" s="661"/>
      <c r="CT27" s="661"/>
      <c r="CU27" s="661"/>
      <c r="CV27" s="661"/>
      <c r="CW27" s="661"/>
      <c r="CX27" s="661"/>
      <c r="CY27" s="662"/>
      <c r="CZ27" s="645">
        <v>6.9</v>
      </c>
      <c r="DA27" s="663"/>
      <c r="DB27" s="663"/>
      <c r="DC27" s="664"/>
      <c r="DD27" s="648">
        <v>94225</v>
      </c>
      <c r="DE27" s="661"/>
      <c r="DF27" s="661"/>
      <c r="DG27" s="661"/>
      <c r="DH27" s="661"/>
      <c r="DI27" s="661"/>
      <c r="DJ27" s="661"/>
      <c r="DK27" s="662"/>
      <c r="DL27" s="648">
        <v>92947</v>
      </c>
      <c r="DM27" s="661"/>
      <c r="DN27" s="661"/>
      <c r="DO27" s="661"/>
      <c r="DP27" s="661"/>
      <c r="DQ27" s="661"/>
      <c r="DR27" s="661"/>
      <c r="DS27" s="661"/>
      <c r="DT27" s="661"/>
      <c r="DU27" s="661"/>
      <c r="DV27" s="662"/>
      <c r="DW27" s="645">
        <v>3.6</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9402</v>
      </c>
      <c r="S28" s="643"/>
      <c r="T28" s="643"/>
      <c r="U28" s="643"/>
      <c r="V28" s="643"/>
      <c r="W28" s="643"/>
      <c r="X28" s="643"/>
      <c r="Y28" s="644"/>
      <c r="Z28" s="675">
        <v>0.2</v>
      </c>
      <c r="AA28" s="675"/>
      <c r="AB28" s="675"/>
      <c r="AC28" s="675"/>
      <c r="AD28" s="676" t="s">
        <v>139</v>
      </c>
      <c r="AE28" s="676"/>
      <c r="AF28" s="676"/>
      <c r="AG28" s="676"/>
      <c r="AH28" s="676"/>
      <c r="AI28" s="676"/>
      <c r="AJ28" s="676"/>
      <c r="AK28" s="676"/>
      <c r="AL28" s="645" t="s">
        <v>139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387278</v>
      </c>
      <c r="CS28" s="643"/>
      <c r="CT28" s="643"/>
      <c r="CU28" s="643"/>
      <c r="CV28" s="643"/>
      <c r="CW28" s="643"/>
      <c r="CX28" s="643"/>
      <c r="CY28" s="644"/>
      <c r="CZ28" s="645">
        <v>9</v>
      </c>
      <c r="DA28" s="663"/>
      <c r="DB28" s="663"/>
      <c r="DC28" s="664"/>
      <c r="DD28" s="648">
        <v>387278</v>
      </c>
      <c r="DE28" s="643"/>
      <c r="DF28" s="643"/>
      <c r="DG28" s="643"/>
      <c r="DH28" s="643"/>
      <c r="DI28" s="643"/>
      <c r="DJ28" s="643"/>
      <c r="DK28" s="644"/>
      <c r="DL28" s="648">
        <v>387278</v>
      </c>
      <c r="DM28" s="643"/>
      <c r="DN28" s="643"/>
      <c r="DO28" s="643"/>
      <c r="DP28" s="643"/>
      <c r="DQ28" s="643"/>
      <c r="DR28" s="643"/>
      <c r="DS28" s="643"/>
      <c r="DT28" s="643"/>
      <c r="DU28" s="643"/>
      <c r="DV28" s="644"/>
      <c r="DW28" s="645">
        <v>15.2</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61370</v>
      </c>
      <c r="S29" s="643"/>
      <c r="T29" s="643"/>
      <c r="U29" s="643"/>
      <c r="V29" s="643"/>
      <c r="W29" s="643"/>
      <c r="X29" s="643"/>
      <c r="Y29" s="644"/>
      <c r="Z29" s="675">
        <v>1.3</v>
      </c>
      <c r="AA29" s="675"/>
      <c r="AB29" s="675"/>
      <c r="AC29" s="675"/>
      <c r="AD29" s="676">
        <v>2516</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70</v>
      </c>
      <c r="CG29" s="682"/>
      <c r="CH29" s="682"/>
      <c r="CI29" s="682"/>
      <c r="CJ29" s="682"/>
      <c r="CK29" s="682"/>
      <c r="CL29" s="682"/>
      <c r="CM29" s="682"/>
      <c r="CN29" s="682"/>
      <c r="CO29" s="682"/>
      <c r="CP29" s="682"/>
      <c r="CQ29" s="683"/>
      <c r="CR29" s="642">
        <v>387277</v>
      </c>
      <c r="CS29" s="661"/>
      <c r="CT29" s="661"/>
      <c r="CU29" s="661"/>
      <c r="CV29" s="661"/>
      <c r="CW29" s="661"/>
      <c r="CX29" s="661"/>
      <c r="CY29" s="662"/>
      <c r="CZ29" s="645">
        <v>9</v>
      </c>
      <c r="DA29" s="663"/>
      <c r="DB29" s="663"/>
      <c r="DC29" s="664"/>
      <c r="DD29" s="648">
        <v>387277</v>
      </c>
      <c r="DE29" s="661"/>
      <c r="DF29" s="661"/>
      <c r="DG29" s="661"/>
      <c r="DH29" s="661"/>
      <c r="DI29" s="661"/>
      <c r="DJ29" s="661"/>
      <c r="DK29" s="662"/>
      <c r="DL29" s="648">
        <v>387277</v>
      </c>
      <c r="DM29" s="661"/>
      <c r="DN29" s="661"/>
      <c r="DO29" s="661"/>
      <c r="DP29" s="661"/>
      <c r="DQ29" s="661"/>
      <c r="DR29" s="661"/>
      <c r="DS29" s="661"/>
      <c r="DT29" s="661"/>
      <c r="DU29" s="661"/>
      <c r="DV29" s="662"/>
      <c r="DW29" s="645">
        <v>15.2</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6148</v>
      </c>
      <c r="S30" s="643"/>
      <c r="T30" s="643"/>
      <c r="U30" s="643"/>
      <c r="V30" s="643"/>
      <c r="W30" s="643"/>
      <c r="X30" s="643"/>
      <c r="Y30" s="644"/>
      <c r="Z30" s="675">
        <v>0.1</v>
      </c>
      <c r="AA30" s="675"/>
      <c r="AB30" s="675"/>
      <c r="AC30" s="675"/>
      <c r="AD30" s="676" t="s">
        <v>130</v>
      </c>
      <c r="AE30" s="676"/>
      <c r="AF30" s="676"/>
      <c r="AG30" s="676"/>
      <c r="AH30" s="676"/>
      <c r="AI30" s="676"/>
      <c r="AJ30" s="676"/>
      <c r="AK30" s="676"/>
      <c r="AL30" s="645" t="s">
        <v>139</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379274</v>
      </c>
      <c r="CS30" s="643"/>
      <c r="CT30" s="643"/>
      <c r="CU30" s="643"/>
      <c r="CV30" s="643"/>
      <c r="CW30" s="643"/>
      <c r="CX30" s="643"/>
      <c r="CY30" s="644"/>
      <c r="CZ30" s="645">
        <v>8.8000000000000007</v>
      </c>
      <c r="DA30" s="663"/>
      <c r="DB30" s="663"/>
      <c r="DC30" s="664"/>
      <c r="DD30" s="648">
        <v>379274</v>
      </c>
      <c r="DE30" s="643"/>
      <c r="DF30" s="643"/>
      <c r="DG30" s="643"/>
      <c r="DH30" s="643"/>
      <c r="DI30" s="643"/>
      <c r="DJ30" s="643"/>
      <c r="DK30" s="644"/>
      <c r="DL30" s="648">
        <v>379274</v>
      </c>
      <c r="DM30" s="643"/>
      <c r="DN30" s="643"/>
      <c r="DO30" s="643"/>
      <c r="DP30" s="643"/>
      <c r="DQ30" s="643"/>
      <c r="DR30" s="643"/>
      <c r="DS30" s="643"/>
      <c r="DT30" s="643"/>
      <c r="DU30" s="643"/>
      <c r="DV30" s="644"/>
      <c r="DW30" s="645">
        <v>14.9</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917396</v>
      </c>
      <c r="S31" s="643"/>
      <c r="T31" s="643"/>
      <c r="U31" s="643"/>
      <c r="V31" s="643"/>
      <c r="W31" s="643"/>
      <c r="X31" s="643"/>
      <c r="Y31" s="644"/>
      <c r="Z31" s="675">
        <v>19.899999999999999</v>
      </c>
      <c r="AA31" s="675"/>
      <c r="AB31" s="675"/>
      <c r="AC31" s="675"/>
      <c r="AD31" s="676" t="s">
        <v>234</v>
      </c>
      <c r="AE31" s="676"/>
      <c r="AF31" s="676"/>
      <c r="AG31" s="676"/>
      <c r="AH31" s="676"/>
      <c r="AI31" s="676"/>
      <c r="AJ31" s="676"/>
      <c r="AK31" s="676"/>
      <c r="AL31" s="645" t="s">
        <v>130</v>
      </c>
      <c r="AM31" s="646"/>
      <c r="AN31" s="646"/>
      <c r="AO31" s="677"/>
      <c r="AP31" s="718" t="s">
        <v>311</v>
      </c>
      <c r="AQ31" s="719"/>
      <c r="AR31" s="719"/>
      <c r="AS31" s="719"/>
      <c r="AT31" s="724" t="s">
        <v>312</v>
      </c>
      <c r="AU31" s="231"/>
      <c r="AV31" s="231"/>
      <c r="AW31" s="231"/>
      <c r="AX31" s="708" t="s">
        <v>190</v>
      </c>
      <c r="AY31" s="709"/>
      <c r="AZ31" s="709"/>
      <c r="BA31" s="709"/>
      <c r="BB31" s="709"/>
      <c r="BC31" s="709"/>
      <c r="BD31" s="709"/>
      <c r="BE31" s="709"/>
      <c r="BF31" s="710"/>
      <c r="BG31" s="711">
        <v>99.6</v>
      </c>
      <c r="BH31" s="712"/>
      <c r="BI31" s="712"/>
      <c r="BJ31" s="712"/>
      <c r="BK31" s="712"/>
      <c r="BL31" s="712"/>
      <c r="BM31" s="713">
        <v>98.1</v>
      </c>
      <c r="BN31" s="712"/>
      <c r="BO31" s="712"/>
      <c r="BP31" s="712"/>
      <c r="BQ31" s="714"/>
      <c r="BR31" s="711">
        <v>99.3</v>
      </c>
      <c r="BS31" s="712"/>
      <c r="BT31" s="712"/>
      <c r="BU31" s="712"/>
      <c r="BV31" s="712"/>
      <c r="BW31" s="712"/>
      <c r="BX31" s="713">
        <v>97.8</v>
      </c>
      <c r="BY31" s="712"/>
      <c r="BZ31" s="712"/>
      <c r="CA31" s="712"/>
      <c r="CB31" s="714"/>
      <c r="CD31" s="729"/>
      <c r="CE31" s="730"/>
      <c r="CF31" s="681" t="s">
        <v>313</v>
      </c>
      <c r="CG31" s="682"/>
      <c r="CH31" s="682"/>
      <c r="CI31" s="682"/>
      <c r="CJ31" s="682"/>
      <c r="CK31" s="682"/>
      <c r="CL31" s="682"/>
      <c r="CM31" s="682"/>
      <c r="CN31" s="682"/>
      <c r="CO31" s="682"/>
      <c r="CP31" s="682"/>
      <c r="CQ31" s="683"/>
      <c r="CR31" s="642">
        <v>8003</v>
      </c>
      <c r="CS31" s="661"/>
      <c r="CT31" s="661"/>
      <c r="CU31" s="661"/>
      <c r="CV31" s="661"/>
      <c r="CW31" s="661"/>
      <c r="CX31" s="661"/>
      <c r="CY31" s="662"/>
      <c r="CZ31" s="645">
        <v>0.2</v>
      </c>
      <c r="DA31" s="663"/>
      <c r="DB31" s="663"/>
      <c r="DC31" s="664"/>
      <c r="DD31" s="648">
        <v>8003</v>
      </c>
      <c r="DE31" s="661"/>
      <c r="DF31" s="661"/>
      <c r="DG31" s="661"/>
      <c r="DH31" s="661"/>
      <c r="DI31" s="661"/>
      <c r="DJ31" s="661"/>
      <c r="DK31" s="662"/>
      <c r="DL31" s="648">
        <v>8003</v>
      </c>
      <c r="DM31" s="661"/>
      <c r="DN31" s="661"/>
      <c r="DO31" s="661"/>
      <c r="DP31" s="661"/>
      <c r="DQ31" s="661"/>
      <c r="DR31" s="661"/>
      <c r="DS31" s="661"/>
      <c r="DT31" s="661"/>
      <c r="DU31" s="661"/>
      <c r="DV31" s="662"/>
      <c r="DW31" s="645">
        <v>0.3</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t="s">
        <v>139</v>
      </c>
      <c r="S32" s="643"/>
      <c r="T32" s="643"/>
      <c r="U32" s="643"/>
      <c r="V32" s="643"/>
      <c r="W32" s="643"/>
      <c r="X32" s="643"/>
      <c r="Y32" s="644"/>
      <c r="Z32" s="675" t="s">
        <v>130</v>
      </c>
      <c r="AA32" s="675"/>
      <c r="AB32" s="675"/>
      <c r="AC32" s="675"/>
      <c r="AD32" s="676" t="s">
        <v>139</v>
      </c>
      <c r="AE32" s="676"/>
      <c r="AF32" s="676"/>
      <c r="AG32" s="676"/>
      <c r="AH32" s="676"/>
      <c r="AI32" s="676"/>
      <c r="AJ32" s="676"/>
      <c r="AK32" s="676"/>
      <c r="AL32" s="645" t="s">
        <v>234</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99.8</v>
      </c>
      <c r="BH32" s="661"/>
      <c r="BI32" s="661"/>
      <c r="BJ32" s="661"/>
      <c r="BK32" s="661"/>
      <c r="BL32" s="661"/>
      <c r="BM32" s="646">
        <v>99.2</v>
      </c>
      <c r="BN32" s="707"/>
      <c r="BO32" s="707"/>
      <c r="BP32" s="707"/>
      <c r="BQ32" s="688"/>
      <c r="BR32" s="715">
        <v>99.6</v>
      </c>
      <c r="BS32" s="661"/>
      <c r="BT32" s="661"/>
      <c r="BU32" s="661"/>
      <c r="BV32" s="661"/>
      <c r="BW32" s="661"/>
      <c r="BX32" s="646">
        <v>98.9</v>
      </c>
      <c r="BY32" s="707"/>
      <c r="BZ32" s="707"/>
      <c r="CA32" s="707"/>
      <c r="CB32" s="688"/>
      <c r="CD32" s="731"/>
      <c r="CE32" s="732"/>
      <c r="CF32" s="681" t="s">
        <v>317</v>
      </c>
      <c r="CG32" s="682"/>
      <c r="CH32" s="682"/>
      <c r="CI32" s="682"/>
      <c r="CJ32" s="682"/>
      <c r="CK32" s="682"/>
      <c r="CL32" s="682"/>
      <c r="CM32" s="682"/>
      <c r="CN32" s="682"/>
      <c r="CO32" s="682"/>
      <c r="CP32" s="682"/>
      <c r="CQ32" s="683"/>
      <c r="CR32" s="642">
        <v>1</v>
      </c>
      <c r="CS32" s="643"/>
      <c r="CT32" s="643"/>
      <c r="CU32" s="643"/>
      <c r="CV32" s="643"/>
      <c r="CW32" s="643"/>
      <c r="CX32" s="643"/>
      <c r="CY32" s="644"/>
      <c r="CZ32" s="645">
        <v>0</v>
      </c>
      <c r="DA32" s="663"/>
      <c r="DB32" s="663"/>
      <c r="DC32" s="664"/>
      <c r="DD32" s="648">
        <v>1</v>
      </c>
      <c r="DE32" s="643"/>
      <c r="DF32" s="643"/>
      <c r="DG32" s="643"/>
      <c r="DH32" s="643"/>
      <c r="DI32" s="643"/>
      <c r="DJ32" s="643"/>
      <c r="DK32" s="644"/>
      <c r="DL32" s="648">
        <v>1</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255387</v>
      </c>
      <c r="S33" s="643"/>
      <c r="T33" s="643"/>
      <c r="U33" s="643"/>
      <c r="V33" s="643"/>
      <c r="W33" s="643"/>
      <c r="X33" s="643"/>
      <c r="Y33" s="644"/>
      <c r="Z33" s="675">
        <v>5.5</v>
      </c>
      <c r="AA33" s="675"/>
      <c r="AB33" s="675"/>
      <c r="AC33" s="675"/>
      <c r="AD33" s="676" t="s">
        <v>139</v>
      </c>
      <c r="AE33" s="676"/>
      <c r="AF33" s="676"/>
      <c r="AG33" s="676"/>
      <c r="AH33" s="676"/>
      <c r="AI33" s="676"/>
      <c r="AJ33" s="676"/>
      <c r="AK33" s="676"/>
      <c r="AL33" s="645" t="s">
        <v>234</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99.3</v>
      </c>
      <c r="BH33" s="627"/>
      <c r="BI33" s="627"/>
      <c r="BJ33" s="627"/>
      <c r="BK33" s="627"/>
      <c r="BL33" s="627"/>
      <c r="BM33" s="669">
        <v>97</v>
      </c>
      <c r="BN33" s="627"/>
      <c r="BO33" s="627"/>
      <c r="BP33" s="627"/>
      <c r="BQ33" s="671"/>
      <c r="BR33" s="706">
        <v>98.8</v>
      </c>
      <c r="BS33" s="627"/>
      <c r="BT33" s="627"/>
      <c r="BU33" s="627"/>
      <c r="BV33" s="627"/>
      <c r="BW33" s="627"/>
      <c r="BX33" s="669">
        <v>96.5</v>
      </c>
      <c r="BY33" s="627"/>
      <c r="BZ33" s="627"/>
      <c r="CA33" s="627"/>
      <c r="CB33" s="671"/>
      <c r="CD33" s="681" t="s">
        <v>320</v>
      </c>
      <c r="CE33" s="682"/>
      <c r="CF33" s="682"/>
      <c r="CG33" s="682"/>
      <c r="CH33" s="682"/>
      <c r="CI33" s="682"/>
      <c r="CJ33" s="682"/>
      <c r="CK33" s="682"/>
      <c r="CL33" s="682"/>
      <c r="CM33" s="682"/>
      <c r="CN33" s="682"/>
      <c r="CO33" s="682"/>
      <c r="CP33" s="682"/>
      <c r="CQ33" s="683"/>
      <c r="CR33" s="642">
        <v>2090534</v>
      </c>
      <c r="CS33" s="661"/>
      <c r="CT33" s="661"/>
      <c r="CU33" s="661"/>
      <c r="CV33" s="661"/>
      <c r="CW33" s="661"/>
      <c r="CX33" s="661"/>
      <c r="CY33" s="662"/>
      <c r="CZ33" s="645">
        <v>48.5</v>
      </c>
      <c r="DA33" s="663"/>
      <c r="DB33" s="663"/>
      <c r="DC33" s="664"/>
      <c r="DD33" s="648">
        <v>1360727</v>
      </c>
      <c r="DE33" s="661"/>
      <c r="DF33" s="661"/>
      <c r="DG33" s="661"/>
      <c r="DH33" s="661"/>
      <c r="DI33" s="661"/>
      <c r="DJ33" s="661"/>
      <c r="DK33" s="662"/>
      <c r="DL33" s="648">
        <v>916682</v>
      </c>
      <c r="DM33" s="661"/>
      <c r="DN33" s="661"/>
      <c r="DO33" s="661"/>
      <c r="DP33" s="661"/>
      <c r="DQ33" s="661"/>
      <c r="DR33" s="661"/>
      <c r="DS33" s="661"/>
      <c r="DT33" s="661"/>
      <c r="DU33" s="661"/>
      <c r="DV33" s="662"/>
      <c r="DW33" s="645">
        <v>36</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12965</v>
      </c>
      <c r="S34" s="643"/>
      <c r="T34" s="643"/>
      <c r="U34" s="643"/>
      <c r="V34" s="643"/>
      <c r="W34" s="643"/>
      <c r="X34" s="643"/>
      <c r="Y34" s="644"/>
      <c r="Z34" s="675">
        <v>0.3</v>
      </c>
      <c r="AA34" s="675"/>
      <c r="AB34" s="675"/>
      <c r="AC34" s="675"/>
      <c r="AD34" s="676">
        <v>3793</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427143</v>
      </c>
      <c r="CS34" s="643"/>
      <c r="CT34" s="643"/>
      <c r="CU34" s="643"/>
      <c r="CV34" s="643"/>
      <c r="CW34" s="643"/>
      <c r="CX34" s="643"/>
      <c r="CY34" s="644"/>
      <c r="CZ34" s="645">
        <v>9.9</v>
      </c>
      <c r="DA34" s="663"/>
      <c r="DB34" s="663"/>
      <c r="DC34" s="664"/>
      <c r="DD34" s="648">
        <v>359913</v>
      </c>
      <c r="DE34" s="643"/>
      <c r="DF34" s="643"/>
      <c r="DG34" s="643"/>
      <c r="DH34" s="643"/>
      <c r="DI34" s="643"/>
      <c r="DJ34" s="643"/>
      <c r="DK34" s="644"/>
      <c r="DL34" s="648">
        <v>257382</v>
      </c>
      <c r="DM34" s="643"/>
      <c r="DN34" s="643"/>
      <c r="DO34" s="643"/>
      <c r="DP34" s="643"/>
      <c r="DQ34" s="643"/>
      <c r="DR34" s="643"/>
      <c r="DS34" s="643"/>
      <c r="DT34" s="643"/>
      <c r="DU34" s="643"/>
      <c r="DV34" s="644"/>
      <c r="DW34" s="645">
        <v>10.1</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58370</v>
      </c>
      <c r="S35" s="643"/>
      <c r="T35" s="643"/>
      <c r="U35" s="643"/>
      <c r="V35" s="643"/>
      <c r="W35" s="643"/>
      <c r="X35" s="643"/>
      <c r="Y35" s="644"/>
      <c r="Z35" s="675">
        <v>1.3</v>
      </c>
      <c r="AA35" s="675"/>
      <c r="AB35" s="675"/>
      <c r="AC35" s="675"/>
      <c r="AD35" s="676" t="s">
        <v>130</v>
      </c>
      <c r="AE35" s="676"/>
      <c r="AF35" s="676"/>
      <c r="AG35" s="676"/>
      <c r="AH35" s="676"/>
      <c r="AI35" s="676"/>
      <c r="AJ35" s="676"/>
      <c r="AK35" s="676"/>
      <c r="AL35" s="645" t="s">
        <v>234</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18832</v>
      </c>
      <c r="CS35" s="661"/>
      <c r="CT35" s="661"/>
      <c r="CU35" s="661"/>
      <c r="CV35" s="661"/>
      <c r="CW35" s="661"/>
      <c r="CX35" s="661"/>
      <c r="CY35" s="662"/>
      <c r="CZ35" s="645">
        <v>0.4</v>
      </c>
      <c r="DA35" s="663"/>
      <c r="DB35" s="663"/>
      <c r="DC35" s="664"/>
      <c r="DD35" s="648">
        <v>16369</v>
      </c>
      <c r="DE35" s="661"/>
      <c r="DF35" s="661"/>
      <c r="DG35" s="661"/>
      <c r="DH35" s="661"/>
      <c r="DI35" s="661"/>
      <c r="DJ35" s="661"/>
      <c r="DK35" s="662"/>
      <c r="DL35" s="648">
        <v>12394</v>
      </c>
      <c r="DM35" s="661"/>
      <c r="DN35" s="661"/>
      <c r="DO35" s="661"/>
      <c r="DP35" s="661"/>
      <c r="DQ35" s="661"/>
      <c r="DR35" s="661"/>
      <c r="DS35" s="661"/>
      <c r="DT35" s="661"/>
      <c r="DU35" s="661"/>
      <c r="DV35" s="662"/>
      <c r="DW35" s="645">
        <v>0.5</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3900</v>
      </c>
      <c r="S36" s="643"/>
      <c r="T36" s="643"/>
      <c r="U36" s="643"/>
      <c r="V36" s="643"/>
      <c r="W36" s="643"/>
      <c r="X36" s="643"/>
      <c r="Y36" s="644"/>
      <c r="Z36" s="675">
        <v>0.1</v>
      </c>
      <c r="AA36" s="675"/>
      <c r="AB36" s="675"/>
      <c r="AC36" s="675"/>
      <c r="AD36" s="676" t="s">
        <v>234</v>
      </c>
      <c r="AE36" s="676"/>
      <c r="AF36" s="676"/>
      <c r="AG36" s="676"/>
      <c r="AH36" s="676"/>
      <c r="AI36" s="676"/>
      <c r="AJ36" s="676"/>
      <c r="AK36" s="676"/>
      <c r="AL36" s="645" t="s">
        <v>130</v>
      </c>
      <c r="AM36" s="646"/>
      <c r="AN36" s="646"/>
      <c r="AO36" s="677"/>
      <c r="AP36" s="235"/>
      <c r="AQ36" s="694" t="s">
        <v>328</v>
      </c>
      <c r="AR36" s="695"/>
      <c r="AS36" s="695"/>
      <c r="AT36" s="695"/>
      <c r="AU36" s="695"/>
      <c r="AV36" s="695"/>
      <c r="AW36" s="695"/>
      <c r="AX36" s="695"/>
      <c r="AY36" s="696"/>
      <c r="AZ36" s="697">
        <v>523917</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7945</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1248194</v>
      </c>
      <c r="CS36" s="643"/>
      <c r="CT36" s="643"/>
      <c r="CU36" s="643"/>
      <c r="CV36" s="643"/>
      <c r="CW36" s="643"/>
      <c r="CX36" s="643"/>
      <c r="CY36" s="644"/>
      <c r="CZ36" s="645">
        <v>29</v>
      </c>
      <c r="DA36" s="663"/>
      <c r="DB36" s="663"/>
      <c r="DC36" s="664"/>
      <c r="DD36" s="648">
        <v>643284</v>
      </c>
      <c r="DE36" s="643"/>
      <c r="DF36" s="643"/>
      <c r="DG36" s="643"/>
      <c r="DH36" s="643"/>
      <c r="DI36" s="643"/>
      <c r="DJ36" s="643"/>
      <c r="DK36" s="644"/>
      <c r="DL36" s="648">
        <v>452787</v>
      </c>
      <c r="DM36" s="643"/>
      <c r="DN36" s="643"/>
      <c r="DO36" s="643"/>
      <c r="DP36" s="643"/>
      <c r="DQ36" s="643"/>
      <c r="DR36" s="643"/>
      <c r="DS36" s="643"/>
      <c r="DT36" s="643"/>
      <c r="DU36" s="643"/>
      <c r="DV36" s="644"/>
      <c r="DW36" s="645">
        <v>17.8</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233863</v>
      </c>
      <c r="S37" s="643"/>
      <c r="T37" s="643"/>
      <c r="U37" s="643"/>
      <c r="V37" s="643"/>
      <c r="W37" s="643"/>
      <c r="X37" s="643"/>
      <c r="Y37" s="644"/>
      <c r="Z37" s="675">
        <v>5.0999999999999996</v>
      </c>
      <c r="AA37" s="675"/>
      <c r="AB37" s="675"/>
      <c r="AC37" s="675"/>
      <c r="AD37" s="676" t="s">
        <v>139</v>
      </c>
      <c r="AE37" s="676"/>
      <c r="AF37" s="676"/>
      <c r="AG37" s="676"/>
      <c r="AH37" s="676"/>
      <c r="AI37" s="676"/>
      <c r="AJ37" s="676"/>
      <c r="AK37" s="676"/>
      <c r="AL37" s="645" t="s">
        <v>130</v>
      </c>
      <c r="AM37" s="646"/>
      <c r="AN37" s="646"/>
      <c r="AO37" s="677"/>
      <c r="AQ37" s="685" t="s">
        <v>332</v>
      </c>
      <c r="AR37" s="686"/>
      <c r="AS37" s="686"/>
      <c r="AT37" s="686"/>
      <c r="AU37" s="686"/>
      <c r="AV37" s="686"/>
      <c r="AW37" s="686"/>
      <c r="AX37" s="686"/>
      <c r="AY37" s="687"/>
      <c r="AZ37" s="642">
        <v>225000</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7251</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83666</v>
      </c>
      <c r="CS37" s="661"/>
      <c r="CT37" s="661"/>
      <c r="CU37" s="661"/>
      <c r="CV37" s="661"/>
      <c r="CW37" s="661"/>
      <c r="CX37" s="661"/>
      <c r="CY37" s="662"/>
      <c r="CZ37" s="645">
        <v>1.9</v>
      </c>
      <c r="DA37" s="663"/>
      <c r="DB37" s="663"/>
      <c r="DC37" s="664"/>
      <c r="DD37" s="648">
        <v>78172</v>
      </c>
      <c r="DE37" s="661"/>
      <c r="DF37" s="661"/>
      <c r="DG37" s="661"/>
      <c r="DH37" s="661"/>
      <c r="DI37" s="661"/>
      <c r="DJ37" s="661"/>
      <c r="DK37" s="662"/>
      <c r="DL37" s="648">
        <v>77344</v>
      </c>
      <c r="DM37" s="661"/>
      <c r="DN37" s="661"/>
      <c r="DO37" s="661"/>
      <c r="DP37" s="661"/>
      <c r="DQ37" s="661"/>
      <c r="DR37" s="661"/>
      <c r="DS37" s="661"/>
      <c r="DT37" s="661"/>
      <c r="DU37" s="661"/>
      <c r="DV37" s="662"/>
      <c r="DW37" s="645">
        <v>3</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50745</v>
      </c>
      <c r="S38" s="643"/>
      <c r="T38" s="643"/>
      <c r="U38" s="643"/>
      <c r="V38" s="643"/>
      <c r="W38" s="643"/>
      <c r="X38" s="643"/>
      <c r="Y38" s="644"/>
      <c r="Z38" s="675">
        <v>1.1000000000000001</v>
      </c>
      <c r="AA38" s="675"/>
      <c r="AB38" s="675"/>
      <c r="AC38" s="675"/>
      <c r="AD38" s="676">
        <v>22</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28549</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677</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247294</v>
      </c>
      <c r="CS38" s="643"/>
      <c r="CT38" s="643"/>
      <c r="CU38" s="643"/>
      <c r="CV38" s="643"/>
      <c r="CW38" s="643"/>
      <c r="CX38" s="643"/>
      <c r="CY38" s="644"/>
      <c r="CZ38" s="645">
        <v>5.7</v>
      </c>
      <c r="DA38" s="663"/>
      <c r="DB38" s="663"/>
      <c r="DC38" s="664"/>
      <c r="DD38" s="648">
        <v>212163</v>
      </c>
      <c r="DE38" s="643"/>
      <c r="DF38" s="643"/>
      <c r="DG38" s="643"/>
      <c r="DH38" s="643"/>
      <c r="DI38" s="643"/>
      <c r="DJ38" s="643"/>
      <c r="DK38" s="644"/>
      <c r="DL38" s="648">
        <v>194119</v>
      </c>
      <c r="DM38" s="643"/>
      <c r="DN38" s="643"/>
      <c r="DO38" s="643"/>
      <c r="DP38" s="643"/>
      <c r="DQ38" s="643"/>
      <c r="DR38" s="643"/>
      <c r="DS38" s="643"/>
      <c r="DT38" s="643"/>
      <c r="DU38" s="643"/>
      <c r="DV38" s="644"/>
      <c r="DW38" s="645">
        <v>7.6</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378200</v>
      </c>
      <c r="S39" s="643"/>
      <c r="T39" s="643"/>
      <c r="U39" s="643"/>
      <c r="V39" s="643"/>
      <c r="W39" s="643"/>
      <c r="X39" s="643"/>
      <c r="Y39" s="644"/>
      <c r="Z39" s="675">
        <v>8.1999999999999993</v>
      </c>
      <c r="AA39" s="675"/>
      <c r="AB39" s="675"/>
      <c r="AC39" s="675"/>
      <c r="AD39" s="676" t="s">
        <v>139</v>
      </c>
      <c r="AE39" s="676"/>
      <c r="AF39" s="676"/>
      <c r="AG39" s="676"/>
      <c r="AH39" s="676"/>
      <c r="AI39" s="676"/>
      <c r="AJ39" s="676"/>
      <c r="AK39" s="676"/>
      <c r="AL39" s="645" t="s">
        <v>130</v>
      </c>
      <c r="AM39" s="646"/>
      <c r="AN39" s="646"/>
      <c r="AO39" s="677"/>
      <c r="AQ39" s="685" t="s">
        <v>340</v>
      </c>
      <c r="AR39" s="686"/>
      <c r="AS39" s="686"/>
      <c r="AT39" s="686"/>
      <c r="AU39" s="686"/>
      <c r="AV39" s="686"/>
      <c r="AW39" s="686"/>
      <c r="AX39" s="686"/>
      <c r="AY39" s="687"/>
      <c r="AZ39" s="642">
        <v>23074</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1125</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139071</v>
      </c>
      <c r="CS39" s="661"/>
      <c r="CT39" s="661"/>
      <c r="CU39" s="661"/>
      <c r="CV39" s="661"/>
      <c r="CW39" s="661"/>
      <c r="CX39" s="661"/>
      <c r="CY39" s="662"/>
      <c r="CZ39" s="645">
        <v>3.2</v>
      </c>
      <c r="DA39" s="663"/>
      <c r="DB39" s="663"/>
      <c r="DC39" s="664"/>
      <c r="DD39" s="648">
        <v>118998</v>
      </c>
      <c r="DE39" s="661"/>
      <c r="DF39" s="661"/>
      <c r="DG39" s="661"/>
      <c r="DH39" s="661"/>
      <c r="DI39" s="661"/>
      <c r="DJ39" s="661"/>
      <c r="DK39" s="662"/>
      <c r="DL39" s="648" t="s">
        <v>139</v>
      </c>
      <c r="DM39" s="661"/>
      <c r="DN39" s="661"/>
      <c r="DO39" s="661"/>
      <c r="DP39" s="661"/>
      <c r="DQ39" s="661"/>
      <c r="DR39" s="661"/>
      <c r="DS39" s="661"/>
      <c r="DT39" s="661"/>
      <c r="DU39" s="661"/>
      <c r="DV39" s="662"/>
      <c r="DW39" s="645" t="s">
        <v>234</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v>700</v>
      </c>
      <c r="S40" s="643"/>
      <c r="T40" s="643"/>
      <c r="U40" s="643"/>
      <c r="V40" s="643"/>
      <c r="W40" s="643"/>
      <c r="X40" s="643"/>
      <c r="Y40" s="644"/>
      <c r="Z40" s="675">
        <v>0</v>
      </c>
      <c r="AA40" s="675"/>
      <c r="AB40" s="675"/>
      <c r="AC40" s="675"/>
      <c r="AD40" s="676" t="s">
        <v>130</v>
      </c>
      <c r="AE40" s="676"/>
      <c r="AF40" s="676"/>
      <c r="AG40" s="676"/>
      <c r="AH40" s="676"/>
      <c r="AI40" s="676"/>
      <c r="AJ40" s="676"/>
      <c r="AK40" s="676"/>
      <c r="AL40" s="645" t="s">
        <v>234</v>
      </c>
      <c r="AM40" s="646"/>
      <c r="AN40" s="646"/>
      <c r="AO40" s="677"/>
      <c r="AQ40" s="685" t="s">
        <v>344</v>
      </c>
      <c r="AR40" s="686"/>
      <c r="AS40" s="686"/>
      <c r="AT40" s="686"/>
      <c r="AU40" s="686"/>
      <c r="AV40" s="686"/>
      <c r="AW40" s="686"/>
      <c r="AX40" s="686"/>
      <c r="AY40" s="687"/>
      <c r="AZ40" s="642" t="s">
        <v>130</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90</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10000</v>
      </c>
      <c r="CS40" s="643"/>
      <c r="CT40" s="643"/>
      <c r="CU40" s="643"/>
      <c r="CV40" s="643"/>
      <c r="CW40" s="643"/>
      <c r="CX40" s="643"/>
      <c r="CY40" s="644"/>
      <c r="CZ40" s="645">
        <v>0.2</v>
      </c>
      <c r="DA40" s="663"/>
      <c r="DB40" s="663"/>
      <c r="DC40" s="664"/>
      <c r="DD40" s="648">
        <v>10000</v>
      </c>
      <c r="DE40" s="643"/>
      <c r="DF40" s="643"/>
      <c r="DG40" s="643"/>
      <c r="DH40" s="643"/>
      <c r="DI40" s="643"/>
      <c r="DJ40" s="643"/>
      <c r="DK40" s="644"/>
      <c r="DL40" s="648" t="s">
        <v>139</v>
      </c>
      <c r="DM40" s="643"/>
      <c r="DN40" s="643"/>
      <c r="DO40" s="643"/>
      <c r="DP40" s="643"/>
      <c r="DQ40" s="643"/>
      <c r="DR40" s="643"/>
      <c r="DS40" s="643"/>
      <c r="DT40" s="643"/>
      <c r="DU40" s="643"/>
      <c r="DV40" s="644"/>
      <c r="DW40" s="645" t="s">
        <v>130</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130</v>
      </c>
      <c r="S41" s="643"/>
      <c r="T41" s="643"/>
      <c r="U41" s="643"/>
      <c r="V41" s="643"/>
      <c r="W41" s="643"/>
      <c r="X41" s="643"/>
      <c r="Y41" s="644"/>
      <c r="Z41" s="675" t="s">
        <v>139</v>
      </c>
      <c r="AA41" s="675"/>
      <c r="AB41" s="675"/>
      <c r="AC41" s="675"/>
      <c r="AD41" s="676" t="s">
        <v>130</v>
      </c>
      <c r="AE41" s="676"/>
      <c r="AF41" s="676"/>
      <c r="AG41" s="676"/>
      <c r="AH41" s="676"/>
      <c r="AI41" s="676"/>
      <c r="AJ41" s="676"/>
      <c r="AK41" s="676"/>
      <c r="AL41" s="645" t="s">
        <v>139</v>
      </c>
      <c r="AM41" s="646"/>
      <c r="AN41" s="646"/>
      <c r="AO41" s="677"/>
      <c r="AQ41" s="685" t="s">
        <v>349</v>
      </c>
      <c r="AR41" s="686"/>
      <c r="AS41" s="686"/>
      <c r="AT41" s="686"/>
      <c r="AU41" s="686"/>
      <c r="AV41" s="686"/>
      <c r="AW41" s="686"/>
      <c r="AX41" s="686"/>
      <c r="AY41" s="687"/>
      <c r="AZ41" s="642">
        <v>38191</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1</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130</v>
      </c>
      <c r="CS41" s="661"/>
      <c r="CT41" s="661"/>
      <c r="CU41" s="661"/>
      <c r="CV41" s="661"/>
      <c r="CW41" s="661"/>
      <c r="CX41" s="661"/>
      <c r="CY41" s="662"/>
      <c r="CZ41" s="645" t="s">
        <v>139</v>
      </c>
      <c r="DA41" s="663"/>
      <c r="DB41" s="663"/>
      <c r="DC41" s="664"/>
      <c r="DD41" s="648" t="s">
        <v>139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70000</v>
      </c>
      <c r="S42" s="643"/>
      <c r="T42" s="643"/>
      <c r="U42" s="643"/>
      <c r="V42" s="643"/>
      <c r="W42" s="643"/>
      <c r="X42" s="643"/>
      <c r="Y42" s="644"/>
      <c r="Z42" s="675">
        <v>1.5</v>
      </c>
      <c r="AA42" s="675"/>
      <c r="AB42" s="675"/>
      <c r="AC42" s="675"/>
      <c r="AD42" s="676" t="s">
        <v>130</v>
      </c>
      <c r="AE42" s="676"/>
      <c r="AF42" s="676"/>
      <c r="AG42" s="676"/>
      <c r="AH42" s="676"/>
      <c r="AI42" s="676"/>
      <c r="AJ42" s="676"/>
      <c r="AK42" s="676"/>
      <c r="AL42" s="645" t="s">
        <v>130</v>
      </c>
      <c r="AM42" s="646"/>
      <c r="AN42" s="646"/>
      <c r="AO42" s="677"/>
      <c r="AQ42" s="678" t="s">
        <v>353</v>
      </c>
      <c r="AR42" s="679"/>
      <c r="AS42" s="679"/>
      <c r="AT42" s="679"/>
      <c r="AU42" s="679"/>
      <c r="AV42" s="679"/>
      <c r="AW42" s="679"/>
      <c r="AX42" s="679"/>
      <c r="AY42" s="680"/>
      <c r="AZ42" s="626">
        <v>209103</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267</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773222</v>
      </c>
      <c r="CS42" s="643"/>
      <c r="CT42" s="643"/>
      <c r="CU42" s="643"/>
      <c r="CV42" s="643"/>
      <c r="CW42" s="643"/>
      <c r="CX42" s="643"/>
      <c r="CY42" s="644"/>
      <c r="CZ42" s="645">
        <v>17.899999999999999</v>
      </c>
      <c r="DA42" s="646"/>
      <c r="DB42" s="646"/>
      <c r="DC42" s="647"/>
      <c r="DD42" s="648">
        <v>347865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4619211</v>
      </c>
      <c r="S43" s="665"/>
      <c r="T43" s="665"/>
      <c r="U43" s="665"/>
      <c r="V43" s="665"/>
      <c r="W43" s="665"/>
      <c r="X43" s="665"/>
      <c r="Y43" s="666"/>
      <c r="Z43" s="667">
        <v>100</v>
      </c>
      <c r="AA43" s="667"/>
      <c r="AB43" s="667"/>
      <c r="AC43" s="667"/>
      <c r="AD43" s="668">
        <v>2479012</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17203</v>
      </c>
      <c r="CS43" s="661"/>
      <c r="CT43" s="661"/>
      <c r="CU43" s="661"/>
      <c r="CV43" s="661"/>
      <c r="CW43" s="661"/>
      <c r="CX43" s="661"/>
      <c r="CY43" s="662"/>
      <c r="CZ43" s="645">
        <v>0.4</v>
      </c>
      <c r="DA43" s="663"/>
      <c r="DB43" s="663"/>
      <c r="DC43" s="664"/>
      <c r="DD43" s="648">
        <v>17203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358</v>
      </c>
      <c r="CG44" s="640"/>
      <c r="CH44" s="640"/>
      <c r="CI44" s="640"/>
      <c r="CJ44" s="640"/>
      <c r="CK44" s="640"/>
      <c r="CL44" s="640"/>
      <c r="CM44" s="640"/>
      <c r="CN44" s="640"/>
      <c r="CO44" s="640"/>
      <c r="CP44" s="640"/>
      <c r="CQ44" s="641"/>
      <c r="CR44" s="642">
        <v>700215</v>
      </c>
      <c r="CS44" s="643"/>
      <c r="CT44" s="643"/>
      <c r="CU44" s="643"/>
      <c r="CV44" s="643"/>
      <c r="CW44" s="643"/>
      <c r="CX44" s="643"/>
      <c r="CY44" s="644"/>
      <c r="CZ44" s="645">
        <v>16.3</v>
      </c>
      <c r="DA44" s="646"/>
      <c r="DB44" s="646"/>
      <c r="DC44" s="647"/>
      <c r="DD44" s="648">
        <v>313068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60645</v>
      </c>
      <c r="CS45" s="661"/>
      <c r="CT45" s="661"/>
      <c r="CU45" s="661"/>
      <c r="CV45" s="661"/>
      <c r="CW45" s="661"/>
      <c r="CX45" s="661"/>
      <c r="CY45" s="662"/>
      <c r="CZ45" s="645">
        <v>1.4</v>
      </c>
      <c r="DA45" s="663"/>
      <c r="DB45" s="663"/>
      <c r="DC45" s="664"/>
      <c r="DD45" s="648">
        <v>16645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639324</v>
      </c>
      <c r="CS46" s="643"/>
      <c r="CT46" s="643"/>
      <c r="CU46" s="643"/>
      <c r="CV46" s="643"/>
      <c r="CW46" s="643"/>
      <c r="CX46" s="643"/>
      <c r="CY46" s="644"/>
      <c r="CZ46" s="645">
        <v>14.8</v>
      </c>
      <c r="DA46" s="646"/>
      <c r="DB46" s="646"/>
      <c r="DC46" s="647"/>
      <c r="DD46" s="648">
        <v>296345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73007</v>
      </c>
      <c r="CS47" s="661"/>
      <c r="CT47" s="661"/>
      <c r="CU47" s="661"/>
      <c r="CV47" s="661"/>
      <c r="CW47" s="661"/>
      <c r="CX47" s="661"/>
      <c r="CY47" s="662"/>
      <c r="CZ47" s="645">
        <v>1.7</v>
      </c>
      <c r="DA47" s="663"/>
      <c r="DB47" s="663"/>
      <c r="DC47" s="664"/>
      <c r="DD47" s="648">
        <v>34797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130</v>
      </c>
      <c r="CS48" s="643"/>
      <c r="CT48" s="643"/>
      <c r="CU48" s="643"/>
      <c r="CV48" s="643"/>
      <c r="CW48" s="643"/>
      <c r="CX48" s="643"/>
      <c r="CY48" s="644"/>
      <c r="CZ48" s="645" t="s">
        <v>130</v>
      </c>
      <c r="DA48" s="646"/>
      <c r="DB48" s="646"/>
      <c r="DC48" s="647"/>
      <c r="DD48" s="648" t="s">
        <v>139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4308804</v>
      </c>
      <c r="CS49" s="627"/>
      <c r="CT49" s="627"/>
      <c r="CU49" s="627"/>
      <c r="CV49" s="627"/>
      <c r="CW49" s="627"/>
      <c r="CX49" s="627"/>
      <c r="CY49" s="628"/>
      <c r="CZ49" s="629">
        <v>100</v>
      </c>
      <c r="DA49" s="630"/>
      <c r="DB49" s="630"/>
      <c r="DC49" s="631"/>
      <c r="DD49" s="632">
        <v>2901946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3iFASsMgMV14vZXHGxb7QSV+yumIpr/9jGFbGr3tYv4LJPOCR+UJ9Z6lm+7tSckT1JbnbMP9EpHsLVhZWa3kwg==" saltValue="chDIBWMtP6KlDGGuRB66S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4619</v>
      </c>
      <c r="R7" s="1162"/>
      <c r="S7" s="1162"/>
      <c r="T7" s="1162"/>
      <c r="U7" s="1162"/>
      <c r="V7" s="1162">
        <v>4309</v>
      </c>
      <c r="W7" s="1162"/>
      <c r="X7" s="1162"/>
      <c r="Y7" s="1162"/>
      <c r="Z7" s="1162"/>
      <c r="AA7" s="1162">
        <v>310</v>
      </c>
      <c r="AB7" s="1162"/>
      <c r="AC7" s="1162"/>
      <c r="AD7" s="1162"/>
      <c r="AE7" s="1163"/>
      <c r="AF7" s="1164">
        <v>250</v>
      </c>
      <c r="AG7" s="1165"/>
      <c r="AH7" s="1165"/>
      <c r="AI7" s="1165"/>
      <c r="AJ7" s="1166"/>
      <c r="AK7" s="1148" t="s">
        <v>597</v>
      </c>
      <c r="AL7" s="1149"/>
      <c r="AM7" s="1149"/>
      <c r="AN7" s="1149"/>
      <c r="AO7" s="1149"/>
      <c r="AP7" s="1149">
        <v>2928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594</v>
      </c>
      <c r="BT7" s="1153"/>
      <c r="BU7" s="1153"/>
      <c r="BV7" s="1153"/>
      <c r="BW7" s="1153"/>
      <c r="BX7" s="1153"/>
      <c r="BY7" s="1153"/>
      <c r="BZ7" s="1153"/>
      <c r="CA7" s="1153"/>
      <c r="CB7" s="1153"/>
      <c r="CC7" s="1153"/>
      <c r="CD7" s="1153"/>
      <c r="CE7" s="1153"/>
      <c r="CF7" s="1153"/>
      <c r="CG7" s="1154"/>
      <c r="CH7" s="1145">
        <v>-1</v>
      </c>
      <c r="CI7" s="1146"/>
      <c r="CJ7" s="1146"/>
      <c r="CK7" s="1146"/>
      <c r="CL7" s="1147"/>
      <c r="CM7" s="1145">
        <v>66</v>
      </c>
      <c r="CN7" s="1146"/>
      <c r="CO7" s="1146"/>
      <c r="CP7" s="1146"/>
      <c r="CQ7" s="1147"/>
      <c r="CR7" s="1145">
        <v>3</v>
      </c>
      <c r="CS7" s="1146"/>
      <c r="CT7" s="1146"/>
      <c r="CU7" s="1146"/>
      <c r="CV7" s="1147"/>
      <c r="CW7" s="1145" t="s">
        <v>595</v>
      </c>
      <c r="CX7" s="1146"/>
      <c r="CY7" s="1146"/>
      <c r="CZ7" s="1146"/>
      <c r="DA7" s="1147"/>
      <c r="DB7" s="1145" t="s">
        <v>595</v>
      </c>
      <c r="DC7" s="1146"/>
      <c r="DD7" s="1146"/>
      <c r="DE7" s="1146"/>
      <c r="DF7" s="1147"/>
      <c r="DG7" s="1145" t="s">
        <v>595</v>
      </c>
      <c r="DH7" s="1146"/>
      <c r="DI7" s="1146"/>
      <c r="DJ7" s="1146"/>
      <c r="DK7" s="1147"/>
      <c r="DL7" s="1145" t="s">
        <v>595</v>
      </c>
      <c r="DM7" s="1146"/>
      <c r="DN7" s="1146"/>
      <c r="DO7" s="1146"/>
      <c r="DP7" s="1147"/>
      <c r="DQ7" s="1145" t="s">
        <v>595</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596</v>
      </c>
      <c r="BT8" s="1072"/>
      <c r="BU8" s="1072"/>
      <c r="BV8" s="1072"/>
      <c r="BW8" s="1072"/>
      <c r="BX8" s="1072"/>
      <c r="BY8" s="1072"/>
      <c r="BZ8" s="1072"/>
      <c r="CA8" s="1072"/>
      <c r="CB8" s="1072"/>
      <c r="CC8" s="1072"/>
      <c r="CD8" s="1072"/>
      <c r="CE8" s="1072"/>
      <c r="CF8" s="1072"/>
      <c r="CG8" s="1073"/>
      <c r="CH8" s="1046">
        <v>-11</v>
      </c>
      <c r="CI8" s="1047"/>
      <c r="CJ8" s="1047"/>
      <c r="CK8" s="1047"/>
      <c r="CL8" s="1048"/>
      <c r="CM8" s="1046">
        <v>2</v>
      </c>
      <c r="CN8" s="1047"/>
      <c r="CO8" s="1047"/>
      <c r="CP8" s="1047"/>
      <c r="CQ8" s="1048"/>
      <c r="CR8" s="1046">
        <v>11</v>
      </c>
      <c r="CS8" s="1047"/>
      <c r="CT8" s="1047"/>
      <c r="CU8" s="1047"/>
      <c r="CV8" s="1048"/>
      <c r="CW8" s="1046" t="s">
        <v>513</v>
      </c>
      <c r="CX8" s="1047"/>
      <c r="CY8" s="1047"/>
      <c r="CZ8" s="1047"/>
      <c r="DA8" s="1048"/>
      <c r="DB8" s="1046" t="s">
        <v>513</v>
      </c>
      <c r="DC8" s="1047"/>
      <c r="DD8" s="1047"/>
      <c r="DE8" s="1047"/>
      <c r="DF8" s="1048"/>
      <c r="DG8" s="1046" t="s">
        <v>513</v>
      </c>
      <c r="DH8" s="1047"/>
      <c r="DI8" s="1047"/>
      <c r="DJ8" s="1047"/>
      <c r="DK8" s="1048"/>
      <c r="DL8" s="1046" t="s">
        <v>513</v>
      </c>
      <c r="DM8" s="1047"/>
      <c r="DN8" s="1047"/>
      <c r="DO8" s="1047"/>
      <c r="DP8" s="1048"/>
      <c r="DQ8" s="1046" t="s">
        <v>595</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4619</v>
      </c>
      <c r="R23" s="1126"/>
      <c r="S23" s="1126"/>
      <c r="T23" s="1126"/>
      <c r="U23" s="1126"/>
      <c r="V23" s="1126">
        <v>4309</v>
      </c>
      <c r="W23" s="1126"/>
      <c r="X23" s="1126"/>
      <c r="Y23" s="1126"/>
      <c r="Z23" s="1126"/>
      <c r="AA23" s="1126">
        <v>310</v>
      </c>
      <c r="AB23" s="1126"/>
      <c r="AC23" s="1126"/>
      <c r="AD23" s="1126"/>
      <c r="AE23" s="1127"/>
      <c r="AF23" s="1128">
        <v>250</v>
      </c>
      <c r="AG23" s="1126"/>
      <c r="AH23" s="1126"/>
      <c r="AI23" s="1126"/>
      <c r="AJ23" s="1129"/>
      <c r="AK23" s="1130"/>
      <c r="AL23" s="1131"/>
      <c r="AM23" s="1131"/>
      <c r="AN23" s="1131"/>
      <c r="AO23" s="1131"/>
      <c r="AP23" s="1126">
        <v>2928</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446</v>
      </c>
      <c r="R28" s="1111"/>
      <c r="S28" s="1111"/>
      <c r="T28" s="1111"/>
      <c r="U28" s="1111"/>
      <c r="V28" s="1111">
        <v>438</v>
      </c>
      <c r="W28" s="1111"/>
      <c r="X28" s="1111"/>
      <c r="Y28" s="1111"/>
      <c r="Z28" s="1111"/>
      <c r="AA28" s="1111">
        <v>8</v>
      </c>
      <c r="AB28" s="1111"/>
      <c r="AC28" s="1111"/>
      <c r="AD28" s="1111"/>
      <c r="AE28" s="1112"/>
      <c r="AF28" s="1113">
        <v>8</v>
      </c>
      <c r="AG28" s="1111"/>
      <c r="AH28" s="1111"/>
      <c r="AI28" s="1111"/>
      <c r="AJ28" s="1114"/>
      <c r="AK28" s="1115">
        <v>38</v>
      </c>
      <c r="AL28" s="1103"/>
      <c r="AM28" s="1103"/>
      <c r="AN28" s="1103"/>
      <c r="AO28" s="1103"/>
      <c r="AP28" s="1103" t="s">
        <v>597</v>
      </c>
      <c r="AQ28" s="1103"/>
      <c r="AR28" s="1103"/>
      <c r="AS28" s="1103"/>
      <c r="AT28" s="1103"/>
      <c r="AU28" s="1103" t="s">
        <v>597</v>
      </c>
      <c r="AV28" s="1103"/>
      <c r="AW28" s="1103"/>
      <c r="AX28" s="1103"/>
      <c r="AY28" s="1103"/>
      <c r="AZ28" s="1104" t="s">
        <v>597</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665</v>
      </c>
      <c r="R29" s="1101"/>
      <c r="S29" s="1101"/>
      <c r="T29" s="1101"/>
      <c r="U29" s="1101"/>
      <c r="V29" s="1101">
        <v>633</v>
      </c>
      <c r="W29" s="1101"/>
      <c r="X29" s="1101"/>
      <c r="Y29" s="1101"/>
      <c r="Z29" s="1101"/>
      <c r="AA29" s="1101">
        <v>32</v>
      </c>
      <c r="AB29" s="1101"/>
      <c r="AC29" s="1101"/>
      <c r="AD29" s="1101"/>
      <c r="AE29" s="1102"/>
      <c r="AF29" s="1076">
        <v>32</v>
      </c>
      <c r="AG29" s="1077"/>
      <c r="AH29" s="1077"/>
      <c r="AI29" s="1077"/>
      <c r="AJ29" s="1078"/>
      <c r="AK29" s="1037">
        <v>71</v>
      </c>
      <c r="AL29" s="1028"/>
      <c r="AM29" s="1028"/>
      <c r="AN29" s="1028"/>
      <c r="AO29" s="1028"/>
      <c r="AP29" s="1028" t="s">
        <v>597</v>
      </c>
      <c r="AQ29" s="1028"/>
      <c r="AR29" s="1028"/>
      <c r="AS29" s="1028"/>
      <c r="AT29" s="1028"/>
      <c r="AU29" s="1028" t="s">
        <v>597</v>
      </c>
      <c r="AV29" s="1028"/>
      <c r="AW29" s="1028"/>
      <c r="AX29" s="1028"/>
      <c r="AY29" s="1028"/>
      <c r="AZ29" s="1099" t="s">
        <v>597</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57</v>
      </c>
      <c r="R30" s="1101"/>
      <c r="S30" s="1101"/>
      <c r="T30" s="1101"/>
      <c r="U30" s="1101"/>
      <c r="V30" s="1101">
        <v>57</v>
      </c>
      <c r="W30" s="1101"/>
      <c r="X30" s="1101"/>
      <c r="Y30" s="1101"/>
      <c r="Z30" s="1101"/>
      <c r="AA30" s="1101">
        <v>0</v>
      </c>
      <c r="AB30" s="1101"/>
      <c r="AC30" s="1101"/>
      <c r="AD30" s="1101"/>
      <c r="AE30" s="1102"/>
      <c r="AF30" s="1076">
        <v>0</v>
      </c>
      <c r="AG30" s="1077"/>
      <c r="AH30" s="1077"/>
      <c r="AI30" s="1077"/>
      <c r="AJ30" s="1078"/>
      <c r="AK30" s="1037">
        <v>120</v>
      </c>
      <c r="AL30" s="1028"/>
      <c r="AM30" s="1028"/>
      <c r="AN30" s="1028"/>
      <c r="AO30" s="1028"/>
      <c r="AP30" s="1028" t="s">
        <v>597</v>
      </c>
      <c r="AQ30" s="1028"/>
      <c r="AR30" s="1028"/>
      <c r="AS30" s="1028"/>
      <c r="AT30" s="1028"/>
      <c r="AU30" s="1028" t="s">
        <v>597</v>
      </c>
      <c r="AV30" s="1028"/>
      <c r="AW30" s="1028"/>
      <c r="AX30" s="1028"/>
      <c r="AY30" s="1028"/>
      <c r="AZ30" s="1099" t="s">
        <v>597</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120</v>
      </c>
      <c r="R31" s="1101"/>
      <c r="S31" s="1101"/>
      <c r="T31" s="1101"/>
      <c r="U31" s="1101"/>
      <c r="V31" s="1101">
        <v>109</v>
      </c>
      <c r="W31" s="1101"/>
      <c r="X31" s="1101"/>
      <c r="Y31" s="1101"/>
      <c r="Z31" s="1101"/>
      <c r="AA31" s="1101">
        <v>11</v>
      </c>
      <c r="AB31" s="1101"/>
      <c r="AC31" s="1101"/>
      <c r="AD31" s="1101"/>
      <c r="AE31" s="1102"/>
      <c r="AF31" s="1076">
        <v>211</v>
      </c>
      <c r="AG31" s="1077"/>
      <c r="AH31" s="1077"/>
      <c r="AI31" s="1077"/>
      <c r="AJ31" s="1078"/>
      <c r="AK31" s="1037">
        <v>29</v>
      </c>
      <c r="AL31" s="1028"/>
      <c r="AM31" s="1028"/>
      <c r="AN31" s="1028"/>
      <c r="AO31" s="1028"/>
      <c r="AP31" s="1028">
        <v>33</v>
      </c>
      <c r="AQ31" s="1028"/>
      <c r="AR31" s="1028"/>
      <c r="AS31" s="1028"/>
      <c r="AT31" s="1028"/>
      <c r="AU31" s="1028" t="s">
        <v>597</v>
      </c>
      <c r="AV31" s="1028"/>
      <c r="AW31" s="1028"/>
      <c r="AX31" s="1028"/>
      <c r="AY31" s="1028"/>
      <c r="AZ31" s="1099" t="s">
        <v>597</v>
      </c>
      <c r="BA31" s="1099"/>
      <c r="BB31" s="1099"/>
      <c r="BC31" s="1099"/>
      <c r="BD31" s="1099"/>
      <c r="BE31" s="1089" t="s">
        <v>408</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409</v>
      </c>
      <c r="C32" s="1095"/>
      <c r="D32" s="1095"/>
      <c r="E32" s="1095"/>
      <c r="F32" s="1095"/>
      <c r="G32" s="1095"/>
      <c r="H32" s="1095"/>
      <c r="I32" s="1095"/>
      <c r="J32" s="1095"/>
      <c r="K32" s="1095"/>
      <c r="L32" s="1095"/>
      <c r="M32" s="1095"/>
      <c r="N32" s="1095"/>
      <c r="O32" s="1095"/>
      <c r="P32" s="1096"/>
      <c r="Q32" s="1100">
        <v>305</v>
      </c>
      <c r="R32" s="1101"/>
      <c r="S32" s="1101"/>
      <c r="T32" s="1101"/>
      <c r="U32" s="1101"/>
      <c r="V32" s="1101">
        <v>285</v>
      </c>
      <c r="W32" s="1101"/>
      <c r="X32" s="1101"/>
      <c r="Y32" s="1101"/>
      <c r="Z32" s="1101"/>
      <c r="AA32" s="1101">
        <v>20</v>
      </c>
      <c r="AB32" s="1101"/>
      <c r="AC32" s="1101"/>
      <c r="AD32" s="1101"/>
      <c r="AE32" s="1102"/>
      <c r="AF32" s="1076">
        <v>27</v>
      </c>
      <c r="AG32" s="1077"/>
      <c r="AH32" s="1077"/>
      <c r="AI32" s="1077"/>
      <c r="AJ32" s="1078"/>
      <c r="AK32" s="1037">
        <v>225</v>
      </c>
      <c r="AL32" s="1028"/>
      <c r="AM32" s="1028"/>
      <c r="AN32" s="1028"/>
      <c r="AO32" s="1028"/>
      <c r="AP32" s="1028">
        <v>1504</v>
      </c>
      <c r="AQ32" s="1028"/>
      <c r="AR32" s="1028"/>
      <c r="AS32" s="1028"/>
      <c r="AT32" s="1028"/>
      <c r="AU32" s="1028">
        <v>1228</v>
      </c>
      <c r="AV32" s="1028"/>
      <c r="AW32" s="1028"/>
      <c r="AX32" s="1028"/>
      <c r="AY32" s="1028"/>
      <c r="AZ32" s="1099" t="s">
        <v>597</v>
      </c>
      <c r="BA32" s="1099"/>
      <c r="BB32" s="1099"/>
      <c r="BC32" s="1099"/>
      <c r="BD32" s="1099"/>
      <c r="BE32" s="1089" t="s">
        <v>410</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278</v>
      </c>
      <c r="AG63" s="1016"/>
      <c r="AH63" s="1016"/>
      <c r="AI63" s="1016"/>
      <c r="AJ63" s="1087"/>
      <c r="AK63" s="1088"/>
      <c r="AL63" s="1020"/>
      <c r="AM63" s="1020"/>
      <c r="AN63" s="1020"/>
      <c r="AO63" s="1020"/>
      <c r="AP63" s="1016">
        <v>1504</v>
      </c>
      <c r="AQ63" s="1016"/>
      <c r="AR63" s="1016"/>
      <c r="AS63" s="1016"/>
      <c r="AT63" s="1016"/>
      <c r="AU63" s="1016">
        <v>1228</v>
      </c>
      <c r="AV63" s="1016"/>
      <c r="AW63" s="1016"/>
      <c r="AX63" s="1016"/>
      <c r="AY63" s="1016"/>
      <c r="AZ63" s="1082"/>
      <c r="BA63" s="1082"/>
      <c r="BB63" s="1082"/>
      <c r="BC63" s="1082"/>
      <c r="BD63" s="1082"/>
      <c r="BE63" s="1017"/>
      <c r="BF63" s="1017"/>
      <c r="BG63" s="1017"/>
      <c r="BH63" s="1017"/>
      <c r="BI63" s="1018"/>
      <c r="BJ63" s="1083" t="s">
        <v>393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414</v>
      </c>
      <c r="B66" s="1053"/>
      <c r="C66" s="1053"/>
      <c r="D66" s="1053"/>
      <c r="E66" s="1053"/>
      <c r="F66" s="1053"/>
      <c r="G66" s="1053"/>
      <c r="H66" s="1053"/>
      <c r="I66" s="1053"/>
      <c r="J66" s="1053"/>
      <c r="K66" s="1053"/>
      <c r="L66" s="1053"/>
      <c r="M66" s="1053"/>
      <c r="N66" s="1053"/>
      <c r="O66" s="1053"/>
      <c r="P66" s="1054"/>
      <c r="Q66" s="1058" t="s">
        <v>396</v>
      </c>
      <c r="R66" s="1059"/>
      <c r="S66" s="1059"/>
      <c r="T66" s="1059"/>
      <c r="U66" s="1060"/>
      <c r="V66" s="1058" t="s">
        <v>397</v>
      </c>
      <c r="W66" s="1059"/>
      <c r="X66" s="1059"/>
      <c r="Y66" s="1059"/>
      <c r="Z66" s="1060"/>
      <c r="AA66" s="1058" t="s">
        <v>415</v>
      </c>
      <c r="AB66" s="1059"/>
      <c r="AC66" s="1059"/>
      <c r="AD66" s="1059"/>
      <c r="AE66" s="1060"/>
      <c r="AF66" s="1064" t="s">
        <v>399</v>
      </c>
      <c r="AG66" s="1065"/>
      <c r="AH66" s="1065"/>
      <c r="AI66" s="1065"/>
      <c r="AJ66" s="1066"/>
      <c r="AK66" s="1058" t="s">
        <v>416</v>
      </c>
      <c r="AL66" s="1053"/>
      <c r="AM66" s="1053"/>
      <c r="AN66" s="1053"/>
      <c r="AO66" s="1054"/>
      <c r="AP66" s="1058" t="s">
        <v>417</v>
      </c>
      <c r="AQ66" s="1059"/>
      <c r="AR66" s="1059"/>
      <c r="AS66" s="1059"/>
      <c r="AT66" s="1060"/>
      <c r="AU66" s="1058" t="s">
        <v>418</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583</v>
      </c>
      <c r="C68" s="1043"/>
      <c r="D68" s="1043"/>
      <c r="E68" s="1043"/>
      <c r="F68" s="1043"/>
      <c r="G68" s="1043"/>
      <c r="H68" s="1043"/>
      <c r="I68" s="1043"/>
      <c r="J68" s="1043"/>
      <c r="K68" s="1043"/>
      <c r="L68" s="1043"/>
      <c r="M68" s="1043"/>
      <c r="N68" s="1043"/>
      <c r="O68" s="1043"/>
      <c r="P68" s="1044"/>
      <c r="Q68" s="1045">
        <v>2404</v>
      </c>
      <c r="R68" s="1039"/>
      <c r="S68" s="1039"/>
      <c r="T68" s="1039"/>
      <c r="U68" s="1039"/>
      <c r="V68" s="1039">
        <v>2313</v>
      </c>
      <c r="W68" s="1039"/>
      <c r="X68" s="1039"/>
      <c r="Y68" s="1039"/>
      <c r="Z68" s="1039"/>
      <c r="AA68" s="1039">
        <v>91</v>
      </c>
      <c r="AB68" s="1039"/>
      <c r="AC68" s="1039"/>
      <c r="AD68" s="1039"/>
      <c r="AE68" s="1039"/>
      <c r="AF68" s="1039">
        <v>101</v>
      </c>
      <c r="AG68" s="1039"/>
      <c r="AH68" s="1039"/>
      <c r="AI68" s="1039"/>
      <c r="AJ68" s="1039"/>
      <c r="AK68" s="1039">
        <v>13</v>
      </c>
      <c r="AL68" s="1039"/>
      <c r="AM68" s="1039"/>
      <c r="AN68" s="1039"/>
      <c r="AO68" s="1039"/>
      <c r="AP68" s="1039">
        <v>5906</v>
      </c>
      <c r="AQ68" s="1039"/>
      <c r="AR68" s="1039"/>
      <c r="AS68" s="1039"/>
      <c r="AT68" s="1039"/>
      <c r="AU68" s="1039">
        <v>120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584</v>
      </c>
      <c r="C69" s="1032"/>
      <c r="D69" s="1032"/>
      <c r="E69" s="1032"/>
      <c r="F69" s="1032"/>
      <c r="G69" s="1032"/>
      <c r="H69" s="1032"/>
      <c r="I69" s="1032"/>
      <c r="J69" s="1032"/>
      <c r="K69" s="1032"/>
      <c r="L69" s="1032"/>
      <c r="M69" s="1032"/>
      <c r="N69" s="1032"/>
      <c r="O69" s="1032"/>
      <c r="P69" s="1033"/>
      <c r="Q69" s="1034">
        <v>1877</v>
      </c>
      <c r="R69" s="1028"/>
      <c r="S69" s="1028"/>
      <c r="T69" s="1028"/>
      <c r="U69" s="1028"/>
      <c r="V69" s="1028">
        <v>1859</v>
      </c>
      <c r="W69" s="1028"/>
      <c r="X69" s="1028"/>
      <c r="Y69" s="1028"/>
      <c r="Z69" s="1028"/>
      <c r="AA69" s="1028">
        <v>18</v>
      </c>
      <c r="AB69" s="1028"/>
      <c r="AC69" s="1028"/>
      <c r="AD69" s="1028"/>
      <c r="AE69" s="1028"/>
      <c r="AF69" s="1028">
        <v>18</v>
      </c>
      <c r="AG69" s="1028"/>
      <c r="AH69" s="1028"/>
      <c r="AI69" s="1028"/>
      <c r="AJ69" s="1028"/>
      <c r="AK69" s="1028" t="s">
        <v>600</v>
      </c>
      <c r="AL69" s="1028"/>
      <c r="AM69" s="1028"/>
      <c r="AN69" s="1028"/>
      <c r="AO69" s="1028"/>
      <c r="AP69" s="1028">
        <v>174</v>
      </c>
      <c r="AQ69" s="1028"/>
      <c r="AR69" s="1028"/>
      <c r="AS69" s="1028"/>
      <c r="AT69" s="1028"/>
      <c r="AU69" s="1028">
        <v>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598</v>
      </c>
      <c r="C70" s="1032"/>
      <c r="D70" s="1032"/>
      <c r="E70" s="1032"/>
      <c r="F70" s="1032"/>
      <c r="G70" s="1032"/>
      <c r="H70" s="1032"/>
      <c r="I70" s="1032"/>
      <c r="J70" s="1032"/>
      <c r="K70" s="1032"/>
      <c r="L70" s="1032"/>
      <c r="M70" s="1032"/>
      <c r="N70" s="1032"/>
      <c r="O70" s="1032"/>
      <c r="P70" s="1033"/>
      <c r="Q70" s="1034">
        <v>11</v>
      </c>
      <c r="R70" s="1028"/>
      <c r="S70" s="1028"/>
      <c r="T70" s="1028"/>
      <c r="U70" s="1028"/>
      <c r="V70" s="1028">
        <v>6</v>
      </c>
      <c r="W70" s="1028"/>
      <c r="X70" s="1028"/>
      <c r="Y70" s="1028"/>
      <c r="Z70" s="1028"/>
      <c r="AA70" s="1028">
        <v>5</v>
      </c>
      <c r="AB70" s="1028"/>
      <c r="AC70" s="1028"/>
      <c r="AD70" s="1028"/>
      <c r="AE70" s="1028"/>
      <c r="AF70" s="1028">
        <v>1</v>
      </c>
      <c r="AG70" s="1028"/>
      <c r="AH70" s="1028"/>
      <c r="AI70" s="1028"/>
      <c r="AJ70" s="1028"/>
      <c r="AK70" s="1028" t="s">
        <v>601</v>
      </c>
      <c r="AL70" s="1028"/>
      <c r="AM70" s="1028"/>
      <c r="AN70" s="1028"/>
      <c r="AO70" s="1028"/>
      <c r="AP70" s="1028">
        <v>0</v>
      </c>
      <c r="AQ70" s="1028"/>
      <c r="AR70" s="1028"/>
      <c r="AS70" s="1028"/>
      <c r="AT70" s="1028"/>
      <c r="AU70" s="1028">
        <v>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599</v>
      </c>
      <c r="C71" s="1032"/>
      <c r="D71" s="1032"/>
      <c r="E71" s="1032"/>
      <c r="F71" s="1032"/>
      <c r="G71" s="1032"/>
      <c r="H71" s="1032"/>
      <c r="I71" s="1032"/>
      <c r="J71" s="1032"/>
      <c r="K71" s="1032"/>
      <c r="L71" s="1032"/>
      <c r="M71" s="1032"/>
      <c r="N71" s="1032"/>
      <c r="O71" s="1032"/>
      <c r="P71" s="1033"/>
      <c r="Q71" s="1034">
        <v>80</v>
      </c>
      <c r="R71" s="1028"/>
      <c r="S71" s="1028"/>
      <c r="T71" s="1028"/>
      <c r="U71" s="1028"/>
      <c r="V71" s="1028">
        <v>71</v>
      </c>
      <c r="W71" s="1028"/>
      <c r="X71" s="1028"/>
      <c r="Y71" s="1028"/>
      <c r="Z71" s="1028"/>
      <c r="AA71" s="1028">
        <v>9</v>
      </c>
      <c r="AB71" s="1028"/>
      <c r="AC71" s="1028"/>
      <c r="AD71" s="1028"/>
      <c r="AE71" s="1028"/>
      <c r="AF71" s="1028">
        <v>2</v>
      </c>
      <c r="AG71" s="1028"/>
      <c r="AH71" s="1028"/>
      <c r="AI71" s="1028"/>
      <c r="AJ71" s="1028"/>
      <c r="AK71" s="1028">
        <v>2</v>
      </c>
      <c r="AL71" s="1028"/>
      <c r="AM71" s="1028"/>
      <c r="AN71" s="1028"/>
      <c r="AO71" s="1028"/>
      <c r="AP71" s="1028">
        <v>0</v>
      </c>
      <c r="AQ71" s="1028"/>
      <c r="AR71" s="1028"/>
      <c r="AS71" s="1028"/>
      <c r="AT71" s="1028"/>
      <c r="AU71" s="1028">
        <v>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585</v>
      </c>
      <c r="C72" s="1032"/>
      <c r="D72" s="1032"/>
      <c r="E72" s="1032"/>
      <c r="F72" s="1032"/>
      <c r="G72" s="1032"/>
      <c r="H72" s="1032"/>
      <c r="I72" s="1032"/>
      <c r="J72" s="1032"/>
      <c r="K72" s="1032"/>
      <c r="L72" s="1032"/>
      <c r="M72" s="1032"/>
      <c r="N72" s="1032"/>
      <c r="O72" s="1032"/>
      <c r="P72" s="1033"/>
      <c r="Q72" s="1034">
        <v>1037</v>
      </c>
      <c r="R72" s="1028"/>
      <c r="S72" s="1028"/>
      <c r="T72" s="1028"/>
      <c r="U72" s="1028"/>
      <c r="V72" s="1028">
        <v>1005</v>
      </c>
      <c r="W72" s="1028"/>
      <c r="X72" s="1028"/>
      <c r="Y72" s="1028"/>
      <c r="Z72" s="1028"/>
      <c r="AA72" s="1028">
        <v>31</v>
      </c>
      <c r="AB72" s="1028"/>
      <c r="AC72" s="1028"/>
      <c r="AD72" s="1028"/>
      <c r="AE72" s="1028"/>
      <c r="AF72" s="1028">
        <v>31</v>
      </c>
      <c r="AG72" s="1028"/>
      <c r="AH72" s="1028"/>
      <c r="AI72" s="1028"/>
      <c r="AJ72" s="1028"/>
      <c r="AK72" s="1028">
        <v>5</v>
      </c>
      <c r="AL72" s="1028"/>
      <c r="AM72" s="1028"/>
      <c r="AN72" s="1028"/>
      <c r="AO72" s="1028"/>
      <c r="AP72" s="1028">
        <v>1201</v>
      </c>
      <c r="AQ72" s="1028"/>
      <c r="AR72" s="1028"/>
      <c r="AS72" s="1028"/>
      <c r="AT72" s="1028"/>
      <c r="AU72" s="1028">
        <v>97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586</v>
      </c>
      <c r="C73" s="1032"/>
      <c r="D73" s="1032"/>
      <c r="E73" s="1032"/>
      <c r="F73" s="1032"/>
      <c r="G73" s="1032"/>
      <c r="H73" s="1032"/>
      <c r="I73" s="1032"/>
      <c r="J73" s="1032"/>
      <c r="K73" s="1032"/>
      <c r="L73" s="1032"/>
      <c r="M73" s="1032"/>
      <c r="N73" s="1032"/>
      <c r="O73" s="1032"/>
      <c r="P73" s="1033"/>
      <c r="Q73" s="1034">
        <v>7462</v>
      </c>
      <c r="R73" s="1028"/>
      <c r="S73" s="1028"/>
      <c r="T73" s="1028"/>
      <c r="U73" s="1028"/>
      <c r="V73" s="1028">
        <v>7216</v>
      </c>
      <c r="W73" s="1028"/>
      <c r="X73" s="1028"/>
      <c r="Y73" s="1028"/>
      <c r="Z73" s="1028"/>
      <c r="AA73" s="1028">
        <v>246</v>
      </c>
      <c r="AB73" s="1028"/>
      <c r="AC73" s="1028"/>
      <c r="AD73" s="1028"/>
      <c r="AE73" s="1028"/>
      <c r="AF73" s="1028">
        <v>3587</v>
      </c>
      <c r="AG73" s="1028"/>
      <c r="AH73" s="1028"/>
      <c r="AI73" s="1028"/>
      <c r="AJ73" s="1028"/>
      <c r="AK73" s="1028">
        <v>757</v>
      </c>
      <c r="AL73" s="1028"/>
      <c r="AM73" s="1028"/>
      <c r="AN73" s="1028"/>
      <c r="AO73" s="1028"/>
      <c r="AP73" s="1028">
        <v>1644</v>
      </c>
      <c r="AQ73" s="1028"/>
      <c r="AR73" s="1028"/>
      <c r="AS73" s="1028"/>
      <c r="AT73" s="1028"/>
      <c r="AU73" s="1028">
        <v>28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587</v>
      </c>
      <c r="C74" s="1032"/>
      <c r="D74" s="1032"/>
      <c r="E74" s="1032"/>
      <c r="F74" s="1032"/>
      <c r="G74" s="1032"/>
      <c r="H74" s="1032"/>
      <c r="I74" s="1032"/>
      <c r="J74" s="1032"/>
      <c r="K74" s="1032"/>
      <c r="L74" s="1032"/>
      <c r="M74" s="1032"/>
      <c r="N74" s="1032"/>
      <c r="O74" s="1032"/>
      <c r="P74" s="1033"/>
      <c r="Q74" s="1034">
        <v>600</v>
      </c>
      <c r="R74" s="1028"/>
      <c r="S74" s="1028"/>
      <c r="T74" s="1028"/>
      <c r="U74" s="1028"/>
      <c r="V74" s="1028">
        <v>537</v>
      </c>
      <c r="W74" s="1028"/>
      <c r="X74" s="1028"/>
      <c r="Y74" s="1028"/>
      <c r="Z74" s="1028"/>
      <c r="AA74" s="1028">
        <v>63</v>
      </c>
      <c r="AB74" s="1028"/>
      <c r="AC74" s="1028"/>
      <c r="AD74" s="1028"/>
      <c r="AE74" s="1028"/>
      <c r="AF74" s="1028">
        <v>63</v>
      </c>
      <c r="AG74" s="1028"/>
      <c r="AH74" s="1028"/>
      <c r="AI74" s="1028"/>
      <c r="AJ74" s="1028"/>
      <c r="AK74" s="1028">
        <v>127</v>
      </c>
      <c r="AL74" s="1028"/>
      <c r="AM74" s="1028"/>
      <c r="AN74" s="1028"/>
      <c r="AO74" s="1028"/>
      <c r="AP74" s="1028">
        <v>0</v>
      </c>
      <c r="AQ74" s="1028"/>
      <c r="AR74" s="1028"/>
      <c r="AS74" s="1028"/>
      <c r="AT74" s="1028"/>
      <c r="AU74" s="1028">
        <v>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588</v>
      </c>
      <c r="C75" s="1032"/>
      <c r="D75" s="1032"/>
      <c r="E75" s="1032"/>
      <c r="F75" s="1032"/>
      <c r="G75" s="1032"/>
      <c r="H75" s="1032"/>
      <c r="I75" s="1032"/>
      <c r="J75" s="1032"/>
      <c r="K75" s="1032"/>
      <c r="L75" s="1032"/>
      <c r="M75" s="1032"/>
      <c r="N75" s="1032"/>
      <c r="O75" s="1032"/>
      <c r="P75" s="1033"/>
      <c r="Q75" s="1035">
        <v>296986</v>
      </c>
      <c r="R75" s="1036"/>
      <c r="S75" s="1036"/>
      <c r="T75" s="1036"/>
      <c r="U75" s="1037"/>
      <c r="V75" s="1038">
        <v>274820</v>
      </c>
      <c r="W75" s="1036"/>
      <c r="X75" s="1036"/>
      <c r="Y75" s="1036"/>
      <c r="Z75" s="1037"/>
      <c r="AA75" s="1038">
        <v>22166</v>
      </c>
      <c r="AB75" s="1036"/>
      <c r="AC75" s="1036"/>
      <c r="AD75" s="1036"/>
      <c r="AE75" s="1037"/>
      <c r="AF75" s="1038">
        <v>22166</v>
      </c>
      <c r="AG75" s="1036"/>
      <c r="AH75" s="1036"/>
      <c r="AI75" s="1036"/>
      <c r="AJ75" s="1037"/>
      <c r="AK75" s="1038">
        <v>255</v>
      </c>
      <c r="AL75" s="1036"/>
      <c r="AM75" s="1036"/>
      <c r="AN75" s="1036"/>
      <c r="AO75" s="1037"/>
      <c r="AP75" s="1038">
        <v>0</v>
      </c>
      <c r="AQ75" s="1036"/>
      <c r="AR75" s="1036"/>
      <c r="AS75" s="1036"/>
      <c r="AT75" s="1037"/>
      <c r="AU75" s="1038">
        <v>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590</v>
      </c>
      <c r="C76" s="1032"/>
      <c r="D76" s="1032"/>
      <c r="E76" s="1032"/>
      <c r="F76" s="1032"/>
      <c r="G76" s="1032"/>
      <c r="H76" s="1032"/>
      <c r="I76" s="1032"/>
      <c r="J76" s="1032"/>
      <c r="K76" s="1032"/>
      <c r="L76" s="1032"/>
      <c r="M76" s="1032"/>
      <c r="N76" s="1032"/>
      <c r="O76" s="1032"/>
      <c r="P76" s="1033"/>
      <c r="Q76" s="1035">
        <v>6467</v>
      </c>
      <c r="R76" s="1036"/>
      <c r="S76" s="1036"/>
      <c r="T76" s="1036"/>
      <c r="U76" s="1037"/>
      <c r="V76" s="1038">
        <v>5925</v>
      </c>
      <c r="W76" s="1036"/>
      <c r="X76" s="1036"/>
      <c r="Y76" s="1036"/>
      <c r="Z76" s="1037"/>
      <c r="AA76" s="1038">
        <v>542</v>
      </c>
      <c r="AB76" s="1036"/>
      <c r="AC76" s="1036"/>
      <c r="AD76" s="1036"/>
      <c r="AE76" s="1037"/>
      <c r="AF76" s="1038">
        <v>550</v>
      </c>
      <c r="AG76" s="1036"/>
      <c r="AH76" s="1036"/>
      <c r="AI76" s="1036"/>
      <c r="AJ76" s="1037"/>
      <c r="AK76" s="1038">
        <v>0</v>
      </c>
      <c r="AL76" s="1036"/>
      <c r="AM76" s="1036"/>
      <c r="AN76" s="1036"/>
      <c r="AO76" s="1037"/>
      <c r="AP76" s="1038">
        <v>0</v>
      </c>
      <c r="AQ76" s="1036"/>
      <c r="AR76" s="1036"/>
      <c r="AS76" s="1036"/>
      <c r="AT76" s="1037"/>
      <c r="AU76" s="1038">
        <v>0</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591</v>
      </c>
      <c r="C77" s="1032"/>
      <c r="D77" s="1032"/>
      <c r="E77" s="1032"/>
      <c r="F77" s="1032"/>
      <c r="G77" s="1032"/>
      <c r="H77" s="1032"/>
      <c r="I77" s="1032"/>
      <c r="J77" s="1032"/>
      <c r="K77" s="1032"/>
      <c r="L77" s="1032"/>
      <c r="M77" s="1032"/>
      <c r="N77" s="1032"/>
      <c r="O77" s="1032"/>
      <c r="P77" s="1033"/>
      <c r="Q77" s="1035">
        <v>15</v>
      </c>
      <c r="R77" s="1036"/>
      <c r="S77" s="1036"/>
      <c r="T77" s="1036"/>
      <c r="U77" s="1037"/>
      <c r="V77" s="1038">
        <v>6</v>
      </c>
      <c r="W77" s="1036"/>
      <c r="X77" s="1036"/>
      <c r="Y77" s="1036"/>
      <c r="Z77" s="1037"/>
      <c r="AA77" s="1038">
        <v>9</v>
      </c>
      <c r="AB77" s="1036"/>
      <c r="AC77" s="1036"/>
      <c r="AD77" s="1036"/>
      <c r="AE77" s="1037"/>
      <c r="AF77" s="1038">
        <v>1</v>
      </c>
      <c r="AG77" s="1036"/>
      <c r="AH77" s="1036"/>
      <c r="AI77" s="1036"/>
      <c r="AJ77" s="1037"/>
      <c r="AK77" s="1038">
        <v>10</v>
      </c>
      <c r="AL77" s="1036"/>
      <c r="AM77" s="1036"/>
      <c r="AN77" s="1036"/>
      <c r="AO77" s="1037"/>
      <c r="AP77" s="1038">
        <v>0</v>
      </c>
      <c r="AQ77" s="1036"/>
      <c r="AR77" s="1036"/>
      <c r="AS77" s="1036"/>
      <c r="AT77" s="1037"/>
      <c r="AU77" s="1038">
        <v>0</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589</v>
      </c>
      <c r="C78" s="1032"/>
      <c r="D78" s="1032"/>
      <c r="E78" s="1032"/>
      <c r="F78" s="1032"/>
      <c r="G78" s="1032"/>
      <c r="H78" s="1032"/>
      <c r="I78" s="1032"/>
      <c r="J78" s="1032"/>
      <c r="K78" s="1032"/>
      <c r="L78" s="1032"/>
      <c r="M78" s="1032"/>
      <c r="N78" s="1032"/>
      <c r="O78" s="1032"/>
      <c r="P78" s="1033"/>
      <c r="Q78" s="1034">
        <v>1291</v>
      </c>
      <c r="R78" s="1028"/>
      <c r="S78" s="1028"/>
      <c r="T78" s="1028"/>
      <c r="U78" s="1028"/>
      <c r="V78" s="1028">
        <v>1258</v>
      </c>
      <c r="W78" s="1028"/>
      <c r="X78" s="1028"/>
      <c r="Y78" s="1028"/>
      <c r="Z78" s="1028"/>
      <c r="AA78" s="1028">
        <v>33</v>
      </c>
      <c r="AB78" s="1028"/>
      <c r="AC78" s="1028"/>
      <c r="AD78" s="1028"/>
      <c r="AE78" s="1028"/>
      <c r="AF78" s="1028">
        <v>33</v>
      </c>
      <c r="AG78" s="1028"/>
      <c r="AH78" s="1028"/>
      <c r="AI78" s="1028"/>
      <c r="AJ78" s="1028"/>
      <c r="AK78" s="1028">
        <v>95</v>
      </c>
      <c r="AL78" s="1028"/>
      <c r="AM78" s="1028"/>
      <c r="AN78" s="1028"/>
      <c r="AO78" s="1028"/>
      <c r="AP78" s="1028">
        <v>0</v>
      </c>
      <c r="AQ78" s="1028"/>
      <c r="AR78" s="1028"/>
      <c r="AS78" s="1028"/>
      <c r="AT78" s="1028"/>
      <c r="AU78" s="1028">
        <v>0</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593</v>
      </c>
      <c r="C79" s="1032"/>
      <c r="D79" s="1032"/>
      <c r="E79" s="1032"/>
      <c r="F79" s="1032"/>
      <c r="G79" s="1032"/>
      <c r="H79" s="1032"/>
      <c r="I79" s="1032"/>
      <c r="J79" s="1032"/>
      <c r="K79" s="1032"/>
      <c r="L79" s="1032"/>
      <c r="M79" s="1032"/>
      <c r="N79" s="1032"/>
      <c r="O79" s="1032"/>
      <c r="P79" s="1033"/>
      <c r="Q79" s="1034">
        <v>195</v>
      </c>
      <c r="R79" s="1028"/>
      <c r="S79" s="1028"/>
      <c r="T79" s="1028"/>
      <c r="U79" s="1028"/>
      <c r="V79" s="1028">
        <v>186</v>
      </c>
      <c r="W79" s="1028"/>
      <c r="X79" s="1028"/>
      <c r="Y79" s="1028"/>
      <c r="Z79" s="1028"/>
      <c r="AA79" s="1028">
        <v>9</v>
      </c>
      <c r="AB79" s="1028"/>
      <c r="AC79" s="1028"/>
      <c r="AD79" s="1028"/>
      <c r="AE79" s="1028"/>
      <c r="AF79" s="1028">
        <v>9</v>
      </c>
      <c r="AG79" s="1028"/>
      <c r="AH79" s="1028"/>
      <c r="AI79" s="1028"/>
      <c r="AJ79" s="1028"/>
      <c r="AK79" s="1028" t="s">
        <v>602</v>
      </c>
      <c r="AL79" s="1028"/>
      <c r="AM79" s="1028"/>
      <c r="AN79" s="1028"/>
      <c r="AO79" s="1028"/>
      <c r="AP79" s="1028">
        <v>0</v>
      </c>
      <c r="AQ79" s="1028"/>
      <c r="AR79" s="1028"/>
      <c r="AS79" s="1028"/>
      <c r="AT79" s="1028"/>
      <c r="AU79" s="1028">
        <v>0</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592</v>
      </c>
      <c r="C80" s="1032"/>
      <c r="D80" s="1032"/>
      <c r="E80" s="1032"/>
      <c r="F80" s="1032"/>
      <c r="G80" s="1032"/>
      <c r="H80" s="1032"/>
      <c r="I80" s="1032"/>
      <c r="J80" s="1032"/>
      <c r="K80" s="1032"/>
      <c r="L80" s="1032"/>
      <c r="M80" s="1032"/>
      <c r="N80" s="1032"/>
      <c r="O80" s="1032"/>
      <c r="P80" s="1033"/>
      <c r="Q80" s="1034">
        <v>37</v>
      </c>
      <c r="R80" s="1028"/>
      <c r="S80" s="1028"/>
      <c r="T80" s="1028"/>
      <c r="U80" s="1028"/>
      <c r="V80" s="1028">
        <v>29</v>
      </c>
      <c r="W80" s="1028"/>
      <c r="X80" s="1028"/>
      <c r="Y80" s="1028"/>
      <c r="Z80" s="1028"/>
      <c r="AA80" s="1028">
        <v>8</v>
      </c>
      <c r="AB80" s="1028"/>
      <c r="AC80" s="1028"/>
      <c r="AD80" s="1028"/>
      <c r="AE80" s="1028"/>
      <c r="AF80" s="1028">
        <v>4</v>
      </c>
      <c r="AG80" s="1028"/>
      <c r="AH80" s="1028"/>
      <c r="AI80" s="1028"/>
      <c r="AJ80" s="1028"/>
      <c r="AK80" s="1028" t="s">
        <v>601</v>
      </c>
      <c r="AL80" s="1028"/>
      <c r="AM80" s="1028"/>
      <c r="AN80" s="1028"/>
      <c r="AO80" s="1028"/>
      <c r="AP80" s="1028">
        <v>0</v>
      </c>
      <c r="AQ80" s="1028"/>
      <c r="AR80" s="1028"/>
      <c r="AS80" s="1028"/>
      <c r="AT80" s="1028"/>
      <c r="AU80" s="1028">
        <v>0</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26566</v>
      </c>
      <c r="AG88" s="1016"/>
      <c r="AH88" s="1016"/>
      <c r="AI88" s="1016"/>
      <c r="AJ88" s="1016"/>
      <c r="AK88" s="1020"/>
      <c r="AL88" s="1020"/>
      <c r="AM88" s="1020"/>
      <c r="AN88" s="1020"/>
      <c r="AO88" s="1020"/>
      <c r="AP88" s="1016">
        <v>8925</v>
      </c>
      <c r="AQ88" s="1016"/>
      <c r="AR88" s="1016"/>
      <c r="AS88" s="1016"/>
      <c r="AT88" s="1016"/>
      <c r="AU88" s="1016">
        <v>251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14</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307</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307</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307</v>
      </c>
      <c r="DR109" s="951"/>
      <c r="DS109" s="951"/>
      <c r="DT109" s="951"/>
      <c r="DU109" s="952"/>
      <c r="DV109" s="953" t="s">
        <v>430</v>
      </c>
      <c r="DW109" s="951"/>
      <c r="DX109" s="951"/>
      <c r="DY109" s="951"/>
      <c r="DZ109" s="982"/>
    </row>
    <row r="110" spans="1:131" s="248" customFormat="1" ht="26.25" customHeight="1" x14ac:dyDescent="0.15">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381132</v>
      </c>
      <c r="AB110" s="944"/>
      <c r="AC110" s="944"/>
      <c r="AD110" s="944"/>
      <c r="AE110" s="945"/>
      <c r="AF110" s="946">
        <v>398978</v>
      </c>
      <c r="AG110" s="944"/>
      <c r="AH110" s="944"/>
      <c r="AI110" s="944"/>
      <c r="AJ110" s="945"/>
      <c r="AK110" s="946">
        <v>387277</v>
      </c>
      <c r="AL110" s="944"/>
      <c r="AM110" s="944"/>
      <c r="AN110" s="944"/>
      <c r="AO110" s="945"/>
      <c r="AP110" s="947">
        <v>19.399999999999999</v>
      </c>
      <c r="AQ110" s="948"/>
      <c r="AR110" s="948"/>
      <c r="AS110" s="948"/>
      <c r="AT110" s="949"/>
      <c r="AU110" s="983" t="s">
        <v>73</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2846898</v>
      </c>
      <c r="BR110" s="891"/>
      <c r="BS110" s="891"/>
      <c r="BT110" s="891"/>
      <c r="BU110" s="891"/>
      <c r="BV110" s="891">
        <v>2929079</v>
      </c>
      <c r="BW110" s="891"/>
      <c r="BX110" s="891"/>
      <c r="BY110" s="891"/>
      <c r="BZ110" s="891"/>
      <c r="CA110" s="891">
        <v>2928005</v>
      </c>
      <c r="CB110" s="891"/>
      <c r="CC110" s="891"/>
      <c r="CD110" s="891"/>
      <c r="CE110" s="891"/>
      <c r="CF110" s="915">
        <v>146.69999999999999</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130</v>
      </c>
      <c r="DH110" s="891"/>
      <c r="DI110" s="891"/>
      <c r="DJ110" s="891"/>
      <c r="DK110" s="891"/>
      <c r="DL110" s="891" t="s">
        <v>130</v>
      </c>
      <c r="DM110" s="891"/>
      <c r="DN110" s="891"/>
      <c r="DO110" s="891"/>
      <c r="DP110" s="891"/>
      <c r="DQ110" s="891" t="s">
        <v>436</v>
      </c>
      <c r="DR110" s="891"/>
      <c r="DS110" s="891"/>
      <c r="DT110" s="891"/>
      <c r="DU110" s="891"/>
      <c r="DV110" s="892" t="s">
        <v>437</v>
      </c>
      <c r="DW110" s="892"/>
      <c r="DX110" s="892"/>
      <c r="DY110" s="892"/>
      <c r="DZ110" s="893"/>
    </row>
    <row r="111" spans="1:131" s="248" customFormat="1" ht="26.25" customHeight="1" x14ac:dyDescent="0.15">
      <c r="A111" s="820" t="s">
        <v>438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130</v>
      </c>
      <c r="AB111" s="972"/>
      <c r="AC111" s="972"/>
      <c r="AD111" s="972"/>
      <c r="AE111" s="973"/>
      <c r="AF111" s="974" t="s">
        <v>130</v>
      </c>
      <c r="AG111" s="972"/>
      <c r="AH111" s="972"/>
      <c r="AI111" s="972"/>
      <c r="AJ111" s="973"/>
      <c r="AK111" s="974" t="s">
        <v>437</v>
      </c>
      <c r="AL111" s="972"/>
      <c r="AM111" s="972"/>
      <c r="AN111" s="972"/>
      <c r="AO111" s="973"/>
      <c r="AP111" s="975" t="s">
        <v>437</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v>2482</v>
      </c>
      <c r="BR111" s="863"/>
      <c r="BS111" s="863"/>
      <c r="BT111" s="863"/>
      <c r="BU111" s="863"/>
      <c r="BV111" s="863">
        <v>828</v>
      </c>
      <c r="BW111" s="863"/>
      <c r="BX111" s="863"/>
      <c r="BY111" s="863"/>
      <c r="BZ111" s="863"/>
      <c r="CA111" s="863" t="s">
        <v>440</v>
      </c>
      <c r="CB111" s="863"/>
      <c r="CC111" s="863"/>
      <c r="CD111" s="863"/>
      <c r="CE111" s="863"/>
      <c r="CF111" s="924" t="s">
        <v>130</v>
      </c>
      <c r="CG111" s="925"/>
      <c r="CH111" s="925"/>
      <c r="CI111" s="925"/>
      <c r="CJ111" s="925"/>
      <c r="CK111" s="980"/>
      <c r="CL111" s="867"/>
      <c r="CM111" s="870" t="s">
        <v>441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130</v>
      </c>
      <c r="DH111" s="863"/>
      <c r="DI111" s="863"/>
      <c r="DJ111" s="863"/>
      <c r="DK111" s="863"/>
      <c r="DL111" s="863" t="s">
        <v>130</v>
      </c>
      <c r="DM111" s="863"/>
      <c r="DN111" s="863"/>
      <c r="DO111" s="863"/>
      <c r="DP111" s="863"/>
      <c r="DQ111" s="863" t="s">
        <v>130</v>
      </c>
      <c r="DR111" s="863"/>
      <c r="DS111" s="863"/>
      <c r="DT111" s="863"/>
      <c r="DU111" s="863"/>
      <c r="DV111" s="840" t="s">
        <v>130</v>
      </c>
      <c r="DW111" s="840"/>
      <c r="DX111" s="840"/>
      <c r="DY111" s="840"/>
      <c r="DZ111" s="841"/>
    </row>
    <row r="112" spans="1:131" s="248" customFormat="1" ht="26.25" customHeight="1" x14ac:dyDescent="0.15">
      <c r="A112" s="965" t="s">
        <v>442</v>
      </c>
      <c r="B112" s="966"/>
      <c r="C112" s="796" t="s">
        <v>443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440</v>
      </c>
      <c r="AB112" s="826"/>
      <c r="AC112" s="826"/>
      <c r="AD112" s="826"/>
      <c r="AE112" s="827"/>
      <c r="AF112" s="828" t="s">
        <v>130</v>
      </c>
      <c r="AG112" s="826"/>
      <c r="AH112" s="826"/>
      <c r="AI112" s="826"/>
      <c r="AJ112" s="827"/>
      <c r="AK112" s="828" t="s">
        <v>437</v>
      </c>
      <c r="AL112" s="826"/>
      <c r="AM112" s="826"/>
      <c r="AN112" s="826"/>
      <c r="AO112" s="827"/>
      <c r="AP112" s="873" t="s">
        <v>130</v>
      </c>
      <c r="AQ112" s="874"/>
      <c r="AR112" s="874"/>
      <c r="AS112" s="874"/>
      <c r="AT112" s="875"/>
      <c r="AU112" s="985"/>
      <c r="AV112" s="986"/>
      <c r="AW112" s="986"/>
      <c r="AX112" s="986"/>
      <c r="AY112" s="986"/>
      <c r="AZ112" s="861" t="s">
        <v>444</v>
      </c>
      <c r="BA112" s="796"/>
      <c r="BB112" s="796"/>
      <c r="BC112" s="796"/>
      <c r="BD112" s="796"/>
      <c r="BE112" s="796"/>
      <c r="BF112" s="796"/>
      <c r="BG112" s="796"/>
      <c r="BH112" s="796"/>
      <c r="BI112" s="796"/>
      <c r="BJ112" s="796"/>
      <c r="BK112" s="796"/>
      <c r="BL112" s="796"/>
      <c r="BM112" s="796"/>
      <c r="BN112" s="796"/>
      <c r="BO112" s="796"/>
      <c r="BP112" s="797"/>
      <c r="BQ112" s="862">
        <v>1591893</v>
      </c>
      <c r="BR112" s="863"/>
      <c r="BS112" s="863"/>
      <c r="BT112" s="863"/>
      <c r="BU112" s="863"/>
      <c r="BV112" s="863">
        <v>1464639</v>
      </c>
      <c r="BW112" s="863"/>
      <c r="BX112" s="863"/>
      <c r="BY112" s="863"/>
      <c r="BZ112" s="863"/>
      <c r="CA112" s="863">
        <v>1227552</v>
      </c>
      <c r="CB112" s="863"/>
      <c r="CC112" s="863"/>
      <c r="CD112" s="863"/>
      <c r="CE112" s="863"/>
      <c r="CF112" s="924">
        <v>61.5</v>
      </c>
      <c r="CG112" s="925"/>
      <c r="CH112" s="925"/>
      <c r="CI112" s="925"/>
      <c r="CJ112" s="925"/>
      <c r="CK112" s="980"/>
      <c r="CL112" s="867"/>
      <c r="CM112" s="870" t="s">
        <v>445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130</v>
      </c>
      <c r="DH112" s="863"/>
      <c r="DI112" s="863"/>
      <c r="DJ112" s="863"/>
      <c r="DK112" s="863"/>
      <c r="DL112" s="863" t="s">
        <v>130</v>
      </c>
      <c r="DM112" s="863"/>
      <c r="DN112" s="863"/>
      <c r="DO112" s="863"/>
      <c r="DP112" s="863"/>
      <c r="DQ112" s="863" t="s">
        <v>130</v>
      </c>
      <c r="DR112" s="863"/>
      <c r="DS112" s="863"/>
      <c r="DT112" s="863"/>
      <c r="DU112" s="863"/>
      <c r="DV112" s="840" t="s">
        <v>436</v>
      </c>
      <c r="DW112" s="840"/>
      <c r="DX112" s="840"/>
      <c r="DY112" s="840"/>
      <c r="DZ112" s="841"/>
    </row>
    <row r="113" spans="1:130" s="248" customFormat="1" ht="26.25" customHeight="1" x14ac:dyDescent="0.15">
      <c r="A113" s="967"/>
      <c r="B113" s="968"/>
      <c r="C113" s="796" t="s">
        <v>446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187678</v>
      </c>
      <c r="AB113" s="972"/>
      <c r="AC113" s="972"/>
      <c r="AD113" s="972"/>
      <c r="AE113" s="973"/>
      <c r="AF113" s="974">
        <v>200861</v>
      </c>
      <c r="AG113" s="972"/>
      <c r="AH113" s="972"/>
      <c r="AI113" s="972"/>
      <c r="AJ113" s="973"/>
      <c r="AK113" s="974">
        <v>118614</v>
      </c>
      <c r="AL113" s="972"/>
      <c r="AM113" s="972"/>
      <c r="AN113" s="972"/>
      <c r="AO113" s="973"/>
      <c r="AP113" s="975">
        <v>5.9</v>
      </c>
      <c r="AQ113" s="976"/>
      <c r="AR113" s="976"/>
      <c r="AS113" s="976"/>
      <c r="AT113" s="977"/>
      <c r="AU113" s="985"/>
      <c r="AV113" s="986"/>
      <c r="AW113" s="986"/>
      <c r="AX113" s="986"/>
      <c r="AY113" s="986"/>
      <c r="AZ113" s="861" t="s">
        <v>447</v>
      </c>
      <c r="BA113" s="796"/>
      <c r="BB113" s="796"/>
      <c r="BC113" s="796"/>
      <c r="BD113" s="796"/>
      <c r="BE113" s="796"/>
      <c r="BF113" s="796"/>
      <c r="BG113" s="796"/>
      <c r="BH113" s="796"/>
      <c r="BI113" s="796"/>
      <c r="BJ113" s="796"/>
      <c r="BK113" s="796"/>
      <c r="BL113" s="796"/>
      <c r="BM113" s="796"/>
      <c r="BN113" s="796"/>
      <c r="BO113" s="796"/>
      <c r="BP113" s="797"/>
      <c r="BQ113" s="862">
        <v>188962</v>
      </c>
      <c r="BR113" s="863"/>
      <c r="BS113" s="863"/>
      <c r="BT113" s="863"/>
      <c r="BU113" s="863"/>
      <c r="BV113" s="863">
        <v>202718</v>
      </c>
      <c r="BW113" s="863"/>
      <c r="BX113" s="863"/>
      <c r="BY113" s="863"/>
      <c r="BZ113" s="863"/>
      <c r="CA113" s="863">
        <v>251574</v>
      </c>
      <c r="CB113" s="863"/>
      <c r="CC113" s="863"/>
      <c r="CD113" s="863"/>
      <c r="CE113" s="863"/>
      <c r="CF113" s="924">
        <v>12.6</v>
      </c>
      <c r="CG113" s="925"/>
      <c r="CH113" s="925"/>
      <c r="CI113" s="925"/>
      <c r="CJ113" s="925"/>
      <c r="CK113" s="980"/>
      <c r="CL113" s="867"/>
      <c r="CM113" s="870" t="s">
        <v>448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437</v>
      </c>
      <c r="DH113" s="826"/>
      <c r="DI113" s="826"/>
      <c r="DJ113" s="826"/>
      <c r="DK113" s="827"/>
      <c r="DL113" s="828" t="s">
        <v>130</v>
      </c>
      <c r="DM113" s="826"/>
      <c r="DN113" s="826"/>
      <c r="DO113" s="826"/>
      <c r="DP113" s="827"/>
      <c r="DQ113" s="828" t="s">
        <v>130</v>
      </c>
      <c r="DR113" s="826"/>
      <c r="DS113" s="826"/>
      <c r="DT113" s="826"/>
      <c r="DU113" s="827"/>
      <c r="DV113" s="873" t="s">
        <v>437</v>
      </c>
      <c r="DW113" s="874"/>
      <c r="DX113" s="874"/>
      <c r="DY113" s="874"/>
      <c r="DZ113" s="875"/>
    </row>
    <row r="114" spans="1:130" s="248" customFormat="1" ht="26.25" customHeight="1" x14ac:dyDescent="0.15">
      <c r="A114" s="967"/>
      <c r="B114" s="968"/>
      <c r="C114" s="796" t="s">
        <v>449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17126</v>
      </c>
      <c r="AB114" s="826"/>
      <c r="AC114" s="826"/>
      <c r="AD114" s="826"/>
      <c r="AE114" s="827"/>
      <c r="AF114" s="828">
        <v>14698</v>
      </c>
      <c r="AG114" s="826"/>
      <c r="AH114" s="826"/>
      <c r="AI114" s="826"/>
      <c r="AJ114" s="827"/>
      <c r="AK114" s="828">
        <v>24197</v>
      </c>
      <c r="AL114" s="826"/>
      <c r="AM114" s="826"/>
      <c r="AN114" s="826"/>
      <c r="AO114" s="827"/>
      <c r="AP114" s="873">
        <v>1.2</v>
      </c>
      <c r="AQ114" s="874"/>
      <c r="AR114" s="874"/>
      <c r="AS114" s="874"/>
      <c r="AT114" s="875"/>
      <c r="AU114" s="985"/>
      <c r="AV114" s="986"/>
      <c r="AW114" s="986"/>
      <c r="AX114" s="986"/>
      <c r="AY114" s="986"/>
      <c r="AZ114" s="861" t="s">
        <v>450</v>
      </c>
      <c r="BA114" s="796"/>
      <c r="BB114" s="796"/>
      <c r="BC114" s="796"/>
      <c r="BD114" s="796"/>
      <c r="BE114" s="796"/>
      <c r="BF114" s="796"/>
      <c r="BG114" s="796"/>
      <c r="BH114" s="796"/>
      <c r="BI114" s="796"/>
      <c r="BJ114" s="796"/>
      <c r="BK114" s="796"/>
      <c r="BL114" s="796"/>
      <c r="BM114" s="796"/>
      <c r="BN114" s="796"/>
      <c r="BO114" s="796"/>
      <c r="BP114" s="797"/>
      <c r="BQ114" s="862">
        <v>654378</v>
      </c>
      <c r="BR114" s="863"/>
      <c r="BS114" s="863"/>
      <c r="BT114" s="863"/>
      <c r="BU114" s="863"/>
      <c r="BV114" s="863">
        <v>656402</v>
      </c>
      <c r="BW114" s="863"/>
      <c r="BX114" s="863"/>
      <c r="BY114" s="863"/>
      <c r="BZ114" s="863"/>
      <c r="CA114" s="863">
        <v>686341</v>
      </c>
      <c r="CB114" s="863"/>
      <c r="CC114" s="863"/>
      <c r="CD114" s="863"/>
      <c r="CE114" s="863"/>
      <c r="CF114" s="924">
        <v>34.4</v>
      </c>
      <c r="CG114" s="925"/>
      <c r="CH114" s="925"/>
      <c r="CI114" s="925"/>
      <c r="CJ114" s="925"/>
      <c r="CK114" s="980"/>
      <c r="CL114" s="867"/>
      <c r="CM114" s="870" t="s">
        <v>451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436</v>
      </c>
      <c r="DH114" s="826"/>
      <c r="DI114" s="826"/>
      <c r="DJ114" s="826"/>
      <c r="DK114" s="827"/>
      <c r="DL114" s="828" t="s">
        <v>130</v>
      </c>
      <c r="DM114" s="826"/>
      <c r="DN114" s="826"/>
      <c r="DO114" s="826"/>
      <c r="DP114" s="827"/>
      <c r="DQ114" s="828" t="s">
        <v>437</v>
      </c>
      <c r="DR114" s="826"/>
      <c r="DS114" s="826"/>
      <c r="DT114" s="826"/>
      <c r="DU114" s="827"/>
      <c r="DV114" s="873" t="s">
        <v>130</v>
      </c>
      <c r="DW114" s="874"/>
      <c r="DX114" s="874"/>
      <c r="DY114" s="874"/>
      <c r="DZ114" s="875"/>
    </row>
    <row r="115" spans="1:130" s="248" customFormat="1" ht="26.25" customHeight="1" x14ac:dyDescent="0.15">
      <c r="A115" s="967"/>
      <c r="B115" s="968"/>
      <c r="C115" s="796" t="s">
        <v>452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2440</v>
      </c>
      <c r="AB115" s="972"/>
      <c r="AC115" s="972"/>
      <c r="AD115" s="972"/>
      <c r="AE115" s="973"/>
      <c r="AF115" s="974">
        <v>1654</v>
      </c>
      <c r="AG115" s="972"/>
      <c r="AH115" s="972"/>
      <c r="AI115" s="972"/>
      <c r="AJ115" s="973"/>
      <c r="AK115" s="974">
        <v>828</v>
      </c>
      <c r="AL115" s="972"/>
      <c r="AM115" s="972"/>
      <c r="AN115" s="972"/>
      <c r="AO115" s="973"/>
      <c r="AP115" s="975">
        <v>0</v>
      </c>
      <c r="AQ115" s="976"/>
      <c r="AR115" s="976"/>
      <c r="AS115" s="976"/>
      <c r="AT115" s="977"/>
      <c r="AU115" s="985"/>
      <c r="AV115" s="986"/>
      <c r="AW115" s="986"/>
      <c r="AX115" s="986"/>
      <c r="AY115" s="986"/>
      <c r="AZ115" s="861" t="s">
        <v>453</v>
      </c>
      <c r="BA115" s="796"/>
      <c r="BB115" s="796"/>
      <c r="BC115" s="796"/>
      <c r="BD115" s="796"/>
      <c r="BE115" s="796"/>
      <c r="BF115" s="796"/>
      <c r="BG115" s="796"/>
      <c r="BH115" s="796"/>
      <c r="BI115" s="796"/>
      <c r="BJ115" s="796"/>
      <c r="BK115" s="796"/>
      <c r="BL115" s="796"/>
      <c r="BM115" s="796"/>
      <c r="BN115" s="796"/>
      <c r="BO115" s="796"/>
      <c r="BP115" s="797"/>
      <c r="BQ115" s="862" t="s">
        <v>130</v>
      </c>
      <c r="BR115" s="863"/>
      <c r="BS115" s="863"/>
      <c r="BT115" s="863"/>
      <c r="BU115" s="863"/>
      <c r="BV115" s="863" t="s">
        <v>130</v>
      </c>
      <c r="BW115" s="863"/>
      <c r="BX115" s="863"/>
      <c r="BY115" s="863"/>
      <c r="BZ115" s="863"/>
      <c r="CA115" s="863" t="s">
        <v>130</v>
      </c>
      <c r="CB115" s="863"/>
      <c r="CC115" s="863"/>
      <c r="CD115" s="863"/>
      <c r="CE115" s="863"/>
      <c r="CF115" s="924" t="s">
        <v>437</v>
      </c>
      <c r="CG115" s="925"/>
      <c r="CH115" s="925"/>
      <c r="CI115" s="925"/>
      <c r="CJ115" s="925"/>
      <c r="CK115" s="980"/>
      <c r="CL115" s="867"/>
      <c r="CM115" s="861" t="s">
        <v>454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437</v>
      </c>
      <c r="DH115" s="826"/>
      <c r="DI115" s="826"/>
      <c r="DJ115" s="826"/>
      <c r="DK115" s="827"/>
      <c r="DL115" s="828" t="s">
        <v>130</v>
      </c>
      <c r="DM115" s="826"/>
      <c r="DN115" s="826"/>
      <c r="DO115" s="826"/>
      <c r="DP115" s="827"/>
      <c r="DQ115" s="828" t="s">
        <v>130</v>
      </c>
      <c r="DR115" s="826"/>
      <c r="DS115" s="826"/>
      <c r="DT115" s="826"/>
      <c r="DU115" s="827"/>
      <c r="DV115" s="873" t="s">
        <v>130</v>
      </c>
      <c r="DW115" s="874"/>
      <c r="DX115" s="874"/>
      <c r="DY115" s="874"/>
      <c r="DZ115" s="875"/>
    </row>
    <row r="116" spans="1:130" s="248" customFormat="1" ht="26.25" customHeight="1" x14ac:dyDescent="0.15">
      <c r="A116" s="969"/>
      <c r="B116" s="970"/>
      <c r="C116" s="929" t="s">
        <v>455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130</v>
      </c>
      <c r="AB116" s="826"/>
      <c r="AC116" s="826"/>
      <c r="AD116" s="826"/>
      <c r="AE116" s="827"/>
      <c r="AF116" s="828" t="s">
        <v>130</v>
      </c>
      <c r="AG116" s="826"/>
      <c r="AH116" s="826"/>
      <c r="AI116" s="826"/>
      <c r="AJ116" s="827"/>
      <c r="AK116" s="828" t="s">
        <v>437</v>
      </c>
      <c r="AL116" s="826"/>
      <c r="AM116" s="826"/>
      <c r="AN116" s="826"/>
      <c r="AO116" s="827"/>
      <c r="AP116" s="873" t="s">
        <v>130</v>
      </c>
      <c r="AQ116" s="874"/>
      <c r="AR116" s="874"/>
      <c r="AS116" s="874"/>
      <c r="AT116" s="875"/>
      <c r="AU116" s="985"/>
      <c r="AV116" s="986"/>
      <c r="AW116" s="986"/>
      <c r="AX116" s="986"/>
      <c r="AY116" s="986"/>
      <c r="AZ116" s="912" t="s">
        <v>456</v>
      </c>
      <c r="BA116" s="913"/>
      <c r="BB116" s="913"/>
      <c r="BC116" s="913"/>
      <c r="BD116" s="913"/>
      <c r="BE116" s="913"/>
      <c r="BF116" s="913"/>
      <c r="BG116" s="913"/>
      <c r="BH116" s="913"/>
      <c r="BI116" s="913"/>
      <c r="BJ116" s="913"/>
      <c r="BK116" s="913"/>
      <c r="BL116" s="913"/>
      <c r="BM116" s="913"/>
      <c r="BN116" s="913"/>
      <c r="BO116" s="913"/>
      <c r="BP116" s="914"/>
      <c r="BQ116" s="862" t="s">
        <v>437</v>
      </c>
      <c r="BR116" s="863"/>
      <c r="BS116" s="863"/>
      <c r="BT116" s="863"/>
      <c r="BU116" s="863"/>
      <c r="BV116" s="863" t="s">
        <v>437</v>
      </c>
      <c r="BW116" s="863"/>
      <c r="BX116" s="863"/>
      <c r="BY116" s="863"/>
      <c r="BZ116" s="863"/>
      <c r="CA116" s="863" t="s">
        <v>457</v>
      </c>
      <c r="CB116" s="863"/>
      <c r="CC116" s="863"/>
      <c r="CD116" s="863"/>
      <c r="CE116" s="863"/>
      <c r="CF116" s="924" t="s">
        <v>130</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2482</v>
      </c>
      <c r="DH116" s="826"/>
      <c r="DI116" s="826"/>
      <c r="DJ116" s="826"/>
      <c r="DK116" s="827"/>
      <c r="DL116" s="828">
        <v>828</v>
      </c>
      <c r="DM116" s="826"/>
      <c r="DN116" s="826"/>
      <c r="DO116" s="826"/>
      <c r="DP116" s="827"/>
      <c r="DQ116" s="828" t="s">
        <v>437</v>
      </c>
      <c r="DR116" s="826"/>
      <c r="DS116" s="826"/>
      <c r="DT116" s="826"/>
      <c r="DU116" s="827"/>
      <c r="DV116" s="873" t="s">
        <v>457</v>
      </c>
      <c r="DW116" s="874"/>
      <c r="DX116" s="874"/>
      <c r="DY116" s="874"/>
      <c r="DZ116" s="875"/>
    </row>
    <row r="117" spans="1:130" s="248" customFormat="1" ht="26.25" customHeight="1" x14ac:dyDescent="0.15">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588376</v>
      </c>
      <c r="AB117" s="958"/>
      <c r="AC117" s="958"/>
      <c r="AD117" s="958"/>
      <c r="AE117" s="959"/>
      <c r="AF117" s="960">
        <v>616191</v>
      </c>
      <c r="AG117" s="958"/>
      <c r="AH117" s="958"/>
      <c r="AI117" s="958"/>
      <c r="AJ117" s="959"/>
      <c r="AK117" s="960">
        <v>530916</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130</v>
      </c>
      <c r="BR117" s="863"/>
      <c r="BS117" s="863"/>
      <c r="BT117" s="863"/>
      <c r="BU117" s="863"/>
      <c r="BV117" s="863" t="s">
        <v>130</v>
      </c>
      <c r="BW117" s="863"/>
      <c r="BX117" s="863"/>
      <c r="BY117" s="863"/>
      <c r="BZ117" s="863"/>
      <c r="CA117" s="863" t="s">
        <v>130</v>
      </c>
      <c r="CB117" s="863"/>
      <c r="CC117" s="863"/>
      <c r="CD117" s="863"/>
      <c r="CE117" s="863"/>
      <c r="CF117" s="924" t="s">
        <v>130</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130</v>
      </c>
      <c r="DH117" s="826"/>
      <c r="DI117" s="826"/>
      <c r="DJ117" s="826"/>
      <c r="DK117" s="827"/>
      <c r="DL117" s="828" t="s">
        <v>130</v>
      </c>
      <c r="DM117" s="826"/>
      <c r="DN117" s="826"/>
      <c r="DO117" s="826"/>
      <c r="DP117" s="827"/>
      <c r="DQ117" s="828" t="s">
        <v>130</v>
      </c>
      <c r="DR117" s="826"/>
      <c r="DS117" s="826"/>
      <c r="DT117" s="826"/>
      <c r="DU117" s="827"/>
      <c r="DV117" s="873" t="s">
        <v>437</v>
      </c>
      <c r="DW117" s="874"/>
      <c r="DX117" s="874"/>
      <c r="DY117" s="874"/>
      <c r="DZ117" s="875"/>
    </row>
    <row r="118" spans="1:130" s="248" customFormat="1" ht="26.25" customHeight="1" x14ac:dyDescent="0.15">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307</v>
      </c>
      <c r="AL118" s="951"/>
      <c r="AM118" s="951"/>
      <c r="AN118" s="951"/>
      <c r="AO118" s="952"/>
      <c r="AP118" s="954" t="s">
        <v>430</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437</v>
      </c>
      <c r="BR118" s="894"/>
      <c r="BS118" s="894"/>
      <c r="BT118" s="894"/>
      <c r="BU118" s="894"/>
      <c r="BV118" s="894" t="s">
        <v>130</v>
      </c>
      <c r="BW118" s="894"/>
      <c r="BX118" s="894"/>
      <c r="BY118" s="894"/>
      <c r="BZ118" s="894"/>
      <c r="CA118" s="894" t="s">
        <v>130</v>
      </c>
      <c r="CB118" s="894"/>
      <c r="CC118" s="894"/>
      <c r="CD118" s="894"/>
      <c r="CE118" s="894"/>
      <c r="CF118" s="924" t="s">
        <v>130</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436</v>
      </c>
      <c r="DH118" s="826"/>
      <c r="DI118" s="826"/>
      <c r="DJ118" s="826"/>
      <c r="DK118" s="827"/>
      <c r="DL118" s="828" t="s">
        <v>130</v>
      </c>
      <c r="DM118" s="826"/>
      <c r="DN118" s="826"/>
      <c r="DO118" s="826"/>
      <c r="DP118" s="827"/>
      <c r="DQ118" s="828" t="s">
        <v>130</v>
      </c>
      <c r="DR118" s="826"/>
      <c r="DS118" s="826"/>
      <c r="DT118" s="826"/>
      <c r="DU118" s="827"/>
      <c r="DV118" s="873" t="s">
        <v>130</v>
      </c>
      <c r="DW118" s="874"/>
      <c r="DX118" s="874"/>
      <c r="DY118" s="874"/>
      <c r="DZ118" s="875"/>
    </row>
    <row r="119" spans="1:130" s="248" customFormat="1" ht="26.25" customHeight="1" x14ac:dyDescent="0.15">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130</v>
      </c>
      <c r="AB119" s="944"/>
      <c r="AC119" s="944"/>
      <c r="AD119" s="944"/>
      <c r="AE119" s="945"/>
      <c r="AF119" s="946" t="s">
        <v>130</v>
      </c>
      <c r="AG119" s="944"/>
      <c r="AH119" s="944"/>
      <c r="AI119" s="944"/>
      <c r="AJ119" s="945"/>
      <c r="AK119" s="946" t="s">
        <v>130</v>
      </c>
      <c r="AL119" s="944"/>
      <c r="AM119" s="944"/>
      <c r="AN119" s="944"/>
      <c r="AO119" s="945"/>
      <c r="AP119" s="947" t="s">
        <v>130</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464</v>
      </c>
      <c r="BP119" s="927"/>
      <c r="BQ119" s="931">
        <v>5284613</v>
      </c>
      <c r="BR119" s="894"/>
      <c r="BS119" s="894"/>
      <c r="BT119" s="894"/>
      <c r="BU119" s="894"/>
      <c r="BV119" s="894">
        <v>5253666</v>
      </c>
      <c r="BW119" s="894"/>
      <c r="BX119" s="894"/>
      <c r="BY119" s="894"/>
      <c r="BZ119" s="894"/>
      <c r="CA119" s="894">
        <v>5093472</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437</v>
      </c>
      <c r="DH119" s="809"/>
      <c r="DI119" s="809"/>
      <c r="DJ119" s="809"/>
      <c r="DK119" s="810"/>
      <c r="DL119" s="811" t="s">
        <v>130</v>
      </c>
      <c r="DM119" s="809"/>
      <c r="DN119" s="809"/>
      <c r="DO119" s="809"/>
      <c r="DP119" s="810"/>
      <c r="DQ119" s="811" t="s">
        <v>130</v>
      </c>
      <c r="DR119" s="809"/>
      <c r="DS119" s="809"/>
      <c r="DT119" s="809"/>
      <c r="DU119" s="810"/>
      <c r="DV119" s="897" t="s">
        <v>130</v>
      </c>
      <c r="DW119" s="898"/>
      <c r="DX119" s="898"/>
      <c r="DY119" s="898"/>
      <c r="DZ119" s="899"/>
    </row>
    <row r="120" spans="1:130" s="248" customFormat="1" ht="26.25" customHeight="1" x14ac:dyDescent="0.15">
      <c r="A120" s="866"/>
      <c r="B120" s="867"/>
      <c r="C120" s="870" t="s">
        <v>441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130</v>
      </c>
      <c r="AB120" s="826"/>
      <c r="AC120" s="826"/>
      <c r="AD120" s="826"/>
      <c r="AE120" s="827"/>
      <c r="AF120" s="828" t="s">
        <v>130</v>
      </c>
      <c r="AG120" s="826"/>
      <c r="AH120" s="826"/>
      <c r="AI120" s="826"/>
      <c r="AJ120" s="827"/>
      <c r="AK120" s="828" t="s">
        <v>437</v>
      </c>
      <c r="AL120" s="826"/>
      <c r="AM120" s="826"/>
      <c r="AN120" s="826"/>
      <c r="AO120" s="827"/>
      <c r="AP120" s="873" t="s">
        <v>130</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2306507</v>
      </c>
      <c r="BR120" s="891"/>
      <c r="BS120" s="891"/>
      <c r="BT120" s="891"/>
      <c r="BU120" s="891"/>
      <c r="BV120" s="891">
        <v>2401033</v>
      </c>
      <c r="BW120" s="891"/>
      <c r="BX120" s="891"/>
      <c r="BY120" s="891"/>
      <c r="BZ120" s="891"/>
      <c r="CA120" s="891">
        <v>2540733</v>
      </c>
      <c r="CB120" s="891"/>
      <c r="CC120" s="891"/>
      <c r="CD120" s="891"/>
      <c r="CE120" s="891"/>
      <c r="CF120" s="915">
        <v>127.3</v>
      </c>
      <c r="CG120" s="916"/>
      <c r="CH120" s="916"/>
      <c r="CI120" s="916"/>
      <c r="CJ120" s="916"/>
      <c r="CK120" s="917" t="s">
        <v>468</v>
      </c>
      <c r="CL120" s="901"/>
      <c r="CM120" s="901"/>
      <c r="CN120" s="901"/>
      <c r="CO120" s="902"/>
      <c r="CP120" s="921" t="s">
        <v>469</v>
      </c>
      <c r="CQ120" s="922"/>
      <c r="CR120" s="922"/>
      <c r="CS120" s="922"/>
      <c r="CT120" s="922"/>
      <c r="CU120" s="922"/>
      <c r="CV120" s="922"/>
      <c r="CW120" s="922"/>
      <c r="CX120" s="922"/>
      <c r="CY120" s="922"/>
      <c r="CZ120" s="922"/>
      <c r="DA120" s="922"/>
      <c r="DB120" s="922"/>
      <c r="DC120" s="922"/>
      <c r="DD120" s="922"/>
      <c r="DE120" s="922"/>
      <c r="DF120" s="923"/>
      <c r="DG120" s="910" t="s">
        <v>130</v>
      </c>
      <c r="DH120" s="891"/>
      <c r="DI120" s="891"/>
      <c r="DJ120" s="891"/>
      <c r="DK120" s="891"/>
      <c r="DL120" s="891" t="s">
        <v>130</v>
      </c>
      <c r="DM120" s="891"/>
      <c r="DN120" s="891"/>
      <c r="DO120" s="891"/>
      <c r="DP120" s="891"/>
      <c r="DQ120" s="891">
        <v>1227552</v>
      </c>
      <c r="DR120" s="891"/>
      <c r="DS120" s="891"/>
      <c r="DT120" s="891"/>
      <c r="DU120" s="891"/>
      <c r="DV120" s="892">
        <v>61.5</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130</v>
      </c>
      <c r="AB121" s="826"/>
      <c r="AC121" s="826"/>
      <c r="AD121" s="826"/>
      <c r="AE121" s="827"/>
      <c r="AF121" s="828" t="s">
        <v>130</v>
      </c>
      <c r="AG121" s="826"/>
      <c r="AH121" s="826"/>
      <c r="AI121" s="826"/>
      <c r="AJ121" s="827"/>
      <c r="AK121" s="828" t="s">
        <v>130</v>
      </c>
      <c r="AL121" s="826"/>
      <c r="AM121" s="826"/>
      <c r="AN121" s="826"/>
      <c r="AO121" s="827"/>
      <c r="AP121" s="873" t="s">
        <v>130</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t="s">
        <v>440</v>
      </c>
      <c r="BR121" s="863"/>
      <c r="BS121" s="863"/>
      <c r="BT121" s="863"/>
      <c r="BU121" s="863"/>
      <c r="BV121" s="863" t="s">
        <v>130</v>
      </c>
      <c r="BW121" s="863"/>
      <c r="BX121" s="863"/>
      <c r="BY121" s="863"/>
      <c r="BZ121" s="863"/>
      <c r="CA121" s="863" t="s">
        <v>130</v>
      </c>
      <c r="CB121" s="863"/>
      <c r="CC121" s="863"/>
      <c r="CD121" s="863"/>
      <c r="CE121" s="863"/>
      <c r="CF121" s="924" t="s">
        <v>130</v>
      </c>
      <c r="CG121" s="925"/>
      <c r="CH121" s="925"/>
      <c r="CI121" s="925"/>
      <c r="CJ121" s="925"/>
      <c r="CK121" s="918"/>
      <c r="CL121" s="904"/>
      <c r="CM121" s="904"/>
      <c r="CN121" s="904"/>
      <c r="CO121" s="905"/>
      <c r="CP121" s="884" t="s">
        <v>472</v>
      </c>
      <c r="CQ121" s="885"/>
      <c r="CR121" s="885"/>
      <c r="CS121" s="885"/>
      <c r="CT121" s="885"/>
      <c r="CU121" s="885"/>
      <c r="CV121" s="885"/>
      <c r="CW121" s="885"/>
      <c r="CX121" s="885"/>
      <c r="CY121" s="885"/>
      <c r="CZ121" s="885"/>
      <c r="DA121" s="885"/>
      <c r="DB121" s="885"/>
      <c r="DC121" s="885"/>
      <c r="DD121" s="885"/>
      <c r="DE121" s="885"/>
      <c r="DF121" s="886"/>
      <c r="DG121" s="862" t="s">
        <v>436</v>
      </c>
      <c r="DH121" s="863"/>
      <c r="DI121" s="863"/>
      <c r="DJ121" s="863"/>
      <c r="DK121" s="863"/>
      <c r="DL121" s="863" t="s">
        <v>130</v>
      </c>
      <c r="DM121" s="863"/>
      <c r="DN121" s="863"/>
      <c r="DO121" s="863"/>
      <c r="DP121" s="863"/>
      <c r="DQ121" s="863" t="s">
        <v>130</v>
      </c>
      <c r="DR121" s="863"/>
      <c r="DS121" s="863"/>
      <c r="DT121" s="863"/>
      <c r="DU121" s="863"/>
      <c r="DV121" s="840" t="s">
        <v>130</v>
      </c>
      <c r="DW121" s="840"/>
      <c r="DX121" s="840"/>
      <c r="DY121" s="840"/>
      <c r="DZ121" s="841"/>
    </row>
    <row r="122" spans="1:130" s="248" customFormat="1" ht="26.25" customHeight="1" x14ac:dyDescent="0.15">
      <c r="A122" s="866"/>
      <c r="B122" s="867"/>
      <c r="C122" s="870" t="s">
        <v>451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130</v>
      </c>
      <c r="AB122" s="826"/>
      <c r="AC122" s="826"/>
      <c r="AD122" s="826"/>
      <c r="AE122" s="827"/>
      <c r="AF122" s="828" t="s">
        <v>130</v>
      </c>
      <c r="AG122" s="826"/>
      <c r="AH122" s="826"/>
      <c r="AI122" s="826"/>
      <c r="AJ122" s="827"/>
      <c r="AK122" s="828" t="s">
        <v>130</v>
      </c>
      <c r="AL122" s="826"/>
      <c r="AM122" s="826"/>
      <c r="AN122" s="826"/>
      <c r="AO122" s="827"/>
      <c r="AP122" s="873" t="s">
        <v>130</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4688869</v>
      </c>
      <c r="BR122" s="894"/>
      <c r="BS122" s="894"/>
      <c r="BT122" s="894"/>
      <c r="BU122" s="894"/>
      <c r="BV122" s="894">
        <v>4494450</v>
      </c>
      <c r="BW122" s="894"/>
      <c r="BX122" s="894"/>
      <c r="BY122" s="894"/>
      <c r="BZ122" s="894"/>
      <c r="CA122" s="894">
        <v>4388399</v>
      </c>
      <c r="CB122" s="894"/>
      <c r="CC122" s="894"/>
      <c r="CD122" s="894"/>
      <c r="CE122" s="894"/>
      <c r="CF122" s="895">
        <v>219.9</v>
      </c>
      <c r="CG122" s="896"/>
      <c r="CH122" s="896"/>
      <c r="CI122" s="896"/>
      <c r="CJ122" s="896"/>
      <c r="CK122" s="918"/>
      <c r="CL122" s="904"/>
      <c r="CM122" s="904"/>
      <c r="CN122" s="904"/>
      <c r="CO122" s="905"/>
      <c r="CP122" s="884" t="s">
        <v>474</v>
      </c>
      <c r="CQ122" s="885"/>
      <c r="CR122" s="885"/>
      <c r="CS122" s="885"/>
      <c r="CT122" s="885"/>
      <c r="CU122" s="885"/>
      <c r="CV122" s="885"/>
      <c r="CW122" s="885"/>
      <c r="CX122" s="885"/>
      <c r="CY122" s="885"/>
      <c r="CZ122" s="885"/>
      <c r="DA122" s="885"/>
      <c r="DB122" s="885"/>
      <c r="DC122" s="885"/>
      <c r="DD122" s="885"/>
      <c r="DE122" s="885"/>
      <c r="DF122" s="886"/>
      <c r="DG122" s="862" t="s">
        <v>436</v>
      </c>
      <c r="DH122" s="863"/>
      <c r="DI122" s="863"/>
      <c r="DJ122" s="863"/>
      <c r="DK122" s="863"/>
      <c r="DL122" s="863" t="s">
        <v>130</v>
      </c>
      <c r="DM122" s="863"/>
      <c r="DN122" s="863"/>
      <c r="DO122" s="863"/>
      <c r="DP122" s="863"/>
      <c r="DQ122" s="863" t="s">
        <v>130</v>
      </c>
      <c r="DR122" s="863"/>
      <c r="DS122" s="863"/>
      <c r="DT122" s="863"/>
      <c r="DU122" s="863"/>
      <c r="DV122" s="840" t="s">
        <v>130</v>
      </c>
      <c r="DW122" s="840"/>
      <c r="DX122" s="840"/>
      <c r="DY122" s="840"/>
      <c r="DZ122" s="841"/>
    </row>
    <row r="123" spans="1:130" s="248"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2440</v>
      </c>
      <c r="AB123" s="826"/>
      <c r="AC123" s="826"/>
      <c r="AD123" s="826"/>
      <c r="AE123" s="827"/>
      <c r="AF123" s="828">
        <v>1654</v>
      </c>
      <c r="AG123" s="826"/>
      <c r="AH123" s="826"/>
      <c r="AI123" s="826"/>
      <c r="AJ123" s="827"/>
      <c r="AK123" s="828">
        <v>828</v>
      </c>
      <c r="AL123" s="826"/>
      <c r="AM123" s="826"/>
      <c r="AN123" s="826"/>
      <c r="AO123" s="827"/>
      <c r="AP123" s="873">
        <v>0</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475</v>
      </c>
      <c r="BP123" s="927"/>
      <c r="BQ123" s="881">
        <v>6995376</v>
      </c>
      <c r="BR123" s="882"/>
      <c r="BS123" s="882"/>
      <c r="BT123" s="882"/>
      <c r="BU123" s="882"/>
      <c r="BV123" s="882">
        <v>6895483</v>
      </c>
      <c r="BW123" s="882"/>
      <c r="BX123" s="882"/>
      <c r="BY123" s="882"/>
      <c r="BZ123" s="882"/>
      <c r="CA123" s="882">
        <v>6929132</v>
      </c>
      <c r="CB123" s="882"/>
      <c r="CC123" s="882"/>
      <c r="CD123" s="882"/>
      <c r="CE123" s="882"/>
      <c r="CF123" s="792"/>
      <c r="CG123" s="793"/>
      <c r="CH123" s="793"/>
      <c r="CI123" s="793"/>
      <c r="CJ123" s="883"/>
      <c r="CK123" s="918"/>
      <c r="CL123" s="904"/>
      <c r="CM123" s="904"/>
      <c r="CN123" s="904"/>
      <c r="CO123" s="905"/>
      <c r="CP123" s="884" t="s">
        <v>404</v>
      </c>
      <c r="CQ123" s="885"/>
      <c r="CR123" s="885"/>
      <c r="CS123" s="885"/>
      <c r="CT123" s="885"/>
      <c r="CU123" s="885"/>
      <c r="CV123" s="885"/>
      <c r="CW123" s="885"/>
      <c r="CX123" s="885"/>
      <c r="CY123" s="885"/>
      <c r="CZ123" s="885"/>
      <c r="DA123" s="885"/>
      <c r="DB123" s="885"/>
      <c r="DC123" s="885"/>
      <c r="DD123" s="885"/>
      <c r="DE123" s="885"/>
      <c r="DF123" s="886"/>
      <c r="DG123" s="825" t="s">
        <v>130</v>
      </c>
      <c r="DH123" s="826"/>
      <c r="DI123" s="826"/>
      <c r="DJ123" s="826"/>
      <c r="DK123" s="827"/>
      <c r="DL123" s="828" t="s">
        <v>130</v>
      </c>
      <c r="DM123" s="826"/>
      <c r="DN123" s="826"/>
      <c r="DO123" s="826"/>
      <c r="DP123" s="827"/>
      <c r="DQ123" s="828" t="s">
        <v>440</v>
      </c>
      <c r="DR123" s="826"/>
      <c r="DS123" s="826"/>
      <c r="DT123" s="826"/>
      <c r="DU123" s="827"/>
      <c r="DV123" s="873" t="s">
        <v>130</v>
      </c>
      <c r="DW123" s="874"/>
      <c r="DX123" s="874"/>
      <c r="DY123" s="874"/>
      <c r="DZ123" s="875"/>
    </row>
    <row r="124" spans="1:130" s="248"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130</v>
      </c>
      <c r="AB124" s="826"/>
      <c r="AC124" s="826"/>
      <c r="AD124" s="826"/>
      <c r="AE124" s="827"/>
      <c r="AF124" s="828" t="s">
        <v>130</v>
      </c>
      <c r="AG124" s="826"/>
      <c r="AH124" s="826"/>
      <c r="AI124" s="826"/>
      <c r="AJ124" s="827"/>
      <c r="AK124" s="828" t="s">
        <v>130</v>
      </c>
      <c r="AL124" s="826"/>
      <c r="AM124" s="826"/>
      <c r="AN124" s="826"/>
      <c r="AO124" s="827"/>
      <c r="AP124" s="873" t="s">
        <v>130</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130</v>
      </c>
      <c r="BR124" s="880"/>
      <c r="BS124" s="880"/>
      <c r="BT124" s="880"/>
      <c r="BU124" s="880"/>
      <c r="BV124" s="880" t="s">
        <v>130</v>
      </c>
      <c r="BW124" s="880"/>
      <c r="BX124" s="880"/>
      <c r="BY124" s="880"/>
      <c r="BZ124" s="880"/>
      <c r="CA124" s="880" t="s">
        <v>436</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v>1593378</v>
      </c>
      <c r="DH124" s="809"/>
      <c r="DI124" s="809"/>
      <c r="DJ124" s="809"/>
      <c r="DK124" s="810"/>
      <c r="DL124" s="811">
        <v>1464639</v>
      </c>
      <c r="DM124" s="809"/>
      <c r="DN124" s="809"/>
      <c r="DO124" s="809"/>
      <c r="DP124" s="810"/>
      <c r="DQ124" s="811" t="s">
        <v>130</v>
      </c>
      <c r="DR124" s="809"/>
      <c r="DS124" s="809"/>
      <c r="DT124" s="809"/>
      <c r="DU124" s="810"/>
      <c r="DV124" s="897" t="s">
        <v>437</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437</v>
      </c>
      <c r="AB125" s="826"/>
      <c r="AC125" s="826"/>
      <c r="AD125" s="826"/>
      <c r="AE125" s="827"/>
      <c r="AF125" s="828" t="s">
        <v>130</v>
      </c>
      <c r="AG125" s="826"/>
      <c r="AH125" s="826"/>
      <c r="AI125" s="826"/>
      <c r="AJ125" s="827"/>
      <c r="AK125" s="828" t="s">
        <v>437</v>
      </c>
      <c r="AL125" s="826"/>
      <c r="AM125" s="826"/>
      <c r="AN125" s="826"/>
      <c r="AO125" s="827"/>
      <c r="AP125" s="873" t="s">
        <v>130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130</v>
      </c>
      <c r="DH125" s="891"/>
      <c r="DI125" s="891"/>
      <c r="DJ125" s="891"/>
      <c r="DK125" s="891"/>
      <c r="DL125" s="891" t="s">
        <v>130</v>
      </c>
      <c r="DM125" s="891"/>
      <c r="DN125" s="891"/>
      <c r="DO125" s="891"/>
      <c r="DP125" s="891"/>
      <c r="DQ125" s="891" t="s">
        <v>436</v>
      </c>
      <c r="DR125" s="891"/>
      <c r="DS125" s="891"/>
      <c r="DT125" s="891"/>
      <c r="DU125" s="891"/>
      <c r="DV125" s="892" t="s">
        <v>130</v>
      </c>
      <c r="DW125" s="892"/>
      <c r="DX125" s="892"/>
      <c r="DY125" s="892"/>
      <c r="DZ125" s="893"/>
    </row>
    <row r="126" spans="1:130" s="248"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436</v>
      </c>
      <c r="AB126" s="826"/>
      <c r="AC126" s="826"/>
      <c r="AD126" s="826"/>
      <c r="AE126" s="827"/>
      <c r="AF126" s="828" t="s">
        <v>440</v>
      </c>
      <c r="AG126" s="826"/>
      <c r="AH126" s="826"/>
      <c r="AI126" s="826"/>
      <c r="AJ126" s="827"/>
      <c r="AK126" s="828" t="s">
        <v>436</v>
      </c>
      <c r="AL126" s="826"/>
      <c r="AM126" s="826"/>
      <c r="AN126" s="826"/>
      <c r="AO126" s="827"/>
      <c r="AP126" s="873" t="s">
        <v>437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t="s">
        <v>436</v>
      </c>
      <c r="DH126" s="863"/>
      <c r="DI126" s="863"/>
      <c r="DJ126" s="863"/>
      <c r="DK126" s="863"/>
      <c r="DL126" s="863" t="s">
        <v>437</v>
      </c>
      <c r="DM126" s="863"/>
      <c r="DN126" s="863"/>
      <c r="DO126" s="863"/>
      <c r="DP126" s="863"/>
      <c r="DQ126" s="863" t="s">
        <v>130</v>
      </c>
      <c r="DR126" s="863"/>
      <c r="DS126" s="863"/>
      <c r="DT126" s="863"/>
      <c r="DU126" s="863"/>
      <c r="DV126" s="840" t="s">
        <v>130</v>
      </c>
      <c r="DW126" s="840"/>
      <c r="DX126" s="840"/>
      <c r="DY126" s="840"/>
      <c r="DZ126" s="841"/>
    </row>
    <row r="127" spans="1:130" s="248" customFormat="1" ht="26.25" customHeight="1" x14ac:dyDescent="0.15">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130</v>
      </c>
      <c r="AB127" s="826"/>
      <c r="AC127" s="826"/>
      <c r="AD127" s="826"/>
      <c r="AE127" s="827"/>
      <c r="AF127" s="828" t="s">
        <v>436</v>
      </c>
      <c r="AG127" s="826"/>
      <c r="AH127" s="826"/>
      <c r="AI127" s="826"/>
      <c r="AJ127" s="827"/>
      <c r="AK127" s="828" t="s">
        <v>130</v>
      </c>
      <c r="AL127" s="826"/>
      <c r="AM127" s="826"/>
      <c r="AN127" s="826"/>
      <c r="AO127" s="827"/>
      <c r="AP127" s="873" t="s">
        <v>130</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130</v>
      </c>
      <c r="DH127" s="863"/>
      <c r="DI127" s="863"/>
      <c r="DJ127" s="863"/>
      <c r="DK127" s="863"/>
      <c r="DL127" s="863" t="s">
        <v>130</v>
      </c>
      <c r="DM127" s="863"/>
      <c r="DN127" s="863"/>
      <c r="DO127" s="863"/>
      <c r="DP127" s="863"/>
      <c r="DQ127" s="863" t="s">
        <v>436</v>
      </c>
      <c r="DR127" s="863"/>
      <c r="DS127" s="863"/>
      <c r="DT127" s="863"/>
      <c r="DU127" s="863"/>
      <c r="DV127" s="840" t="s">
        <v>130</v>
      </c>
      <c r="DW127" s="840"/>
      <c r="DX127" s="840"/>
      <c r="DY127" s="840"/>
      <c r="DZ127" s="841"/>
    </row>
    <row r="128" spans="1:130" s="248" customFormat="1" ht="26.25" customHeight="1" thickBot="1" x14ac:dyDescent="0.2">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t="s">
        <v>440</v>
      </c>
      <c r="AB128" s="847"/>
      <c r="AC128" s="847"/>
      <c r="AD128" s="847"/>
      <c r="AE128" s="848"/>
      <c r="AF128" s="849" t="s">
        <v>130</v>
      </c>
      <c r="AG128" s="847"/>
      <c r="AH128" s="847"/>
      <c r="AI128" s="847"/>
      <c r="AJ128" s="848"/>
      <c r="AK128" s="849" t="s">
        <v>436</v>
      </c>
      <c r="AL128" s="847"/>
      <c r="AM128" s="847"/>
      <c r="AN128" s="847"/>
      <c r="AO128" s="848"/>
      <c r="AP128" s="850"/>
      <c r="AQ128" s="851"/>
      <c r="AR128" s="851"/>
      <c r="AS128" s="851"/>
      <c r="AT128" s="852"/>
      <c r="AU128" s="284"/>
      <c r="AV128" s="284"/>
      <c r="AW128" s="284"/>
      <c r="AX128" s="853" t="s">
        <v>489</v>
      </c>
      <c r="AY128" s="854"/>
      <c r="AZ128" s="854"/>
      <c r="BA128" s="854"/>
      <c r="BB128" s="854"/>
      <c r="BC128" s="854"/>
      <c r="BD128" s="854"/>
      <c r="BE128" s="855"/>
      <c r="BF128" s="832" t="s">
        <v>130</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t="s">
        <v>437</v>
      </c>
      <c r="DH128" s="837"/>
      <c r="DI128" s="837"/>
      <c r="DJ128" s="837"/>
      <c r="DK128" s="837"/>
      <c r="DL128" s="837" t="s">
        <v>437</v>
      </c>
      <c r="DM128" s="837"/>
      <c r="DN128" s="837"/>
      <c r="DO128" s="837"/>
      <c r="DP128" s="837"/>
      <c r="DQ128" s="837" t="s">
        <v>440</v>
      </c>
      <c r="DR128" s="837"/>
      <c r="DS128" s="837"/>
      <c r="DT128" s="837"/>
      <c r="DU128" s="837"/>
      <c r="DV128" s="838" t="s">
        <v>130</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491</v>
      </c>
      <c r="X129" s="823"/>
      <c r="Y129" s="823"/>
      <c r="Z129" s="824"/>
      <c r="AA129" s="825">
        <v>2364723</v>
      </c>
      <c r="AB129" s="826"/>
      <c r="AC129" s="826"/>
      <c r="AD129" s="826"/>
      <c r="AE129" s="827"/>
      <c r="AF129" s="828">
        <v>2414792</v>
      </c>
      <c r="AG129" s="826"/>
      <c r="AH129" s="826"/>
      <c r="AI129" s="826"/>
      <c r="AJ129" s="827"/>
      <c r="AK129" s="828">
        <v>2548468</v>
      </c>
      <c r="AL129" s="826"/>
      <c r="AM129" s="826"/>
      <c r="AN129" s="826"/>
      <c r="AO129" s="827"/>
      <c r="AP129" s="829"/>
      <c r="AQ129" s="830"/>
      <c r="AR129" s="830"/>
      <c r="AS129" s="830"/>
      <c r="AT129" s="831"/>
      <c r="AU129" s="286"/>
      <c r="AV129" s="286"/>
      <c r="AW129" s="286"/>
      <c r="AX129" s="795" t="s">
        <v>492</v>
      </c>
      <c r="AY129" s="796"/>
      <c r="AZ129" s="796"/>
      <c r="BA129" s="796"/>
      <c r="BB129" s="796"/>
      <c r="BC129" s="796"/>
      <c r="BD129" s="796"/>
      <c r="BE129" s="797"/>
      <c r="BF129" s="815" t="s">
        <v>130</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494</v>
      </c>
      <c r="X130" s="823"/>
      <c r="Y130" s="823"/>
      <c r="Z130" s="824"/>
      <c r="AA130" s="825">
        <v>545882</v>
      </c>
      <c r="AB130" s="826"/>
      <c r="AC130" s="826"/>
      <c r="AD130" s="826"/>
      <c r="AE130" s="827"/>
      <c r="AF130" s="828">
        <v>550406</v>
      </c>
      <c r="AG130" s="826"/>
      <c r="AH130" s="826"/>
      <c r="AI130" s="826"/>
      <c r="AJ130" s="827"/>
      <c r="AK130" s="828">
        <v>552964</v>
      </c>
      <c r="AL130" s="826"/>
      <c r="AM130" s="826"/>
      <c r="AN130" s="826"/>
      <c r="AO130" s="827"/>
      <c r="AP130" s="829"/>
      <c r="AQ130" s="830"/>
      <c r="AR130" s="830"/>
      <c r="AS130" s="830"/>
      <c r="AT130" s="831"/>
      <c r="AU130" s="286"/>
      <c r="AV130" s="286"/>
      <c r="AW130" s="286"/>
      <c r="AX130" s="795" t="s">
        <v>495</v>
      </c>
      <c r="AY130" s="796"/>
      <c r="AZ130" s="796"/>
      <c r="BA130" s="796"/>
      <c r="BB130" s="796"/>
      <c r="BC130" s="796"/>
      <c r="BD130" s="796"/>
      <c r="BE130" s="797"/>
      <c r="BF130" s="798">
        <v>1.5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496</v>
      </c>
      <c r="X131" s="806"/>
      <c r="Y131" s="806"/>
      <c r="Z131" s="807"/>
      <c r="AA131" s="808">
        <v>1818841</v>
      </c>
      <c r="AB131" s="809"/>
      <c r="AC131" s="809"/>
      <c r="AD131" s="809"/>
      <c r="AE131" s="810"/>
      <c r="AF131" s="811">
        <v>1864386</v>
      </c>
      <c r="AG131" s="809"/>
      <c r="AH131" s="809"/>
      <c r="AI131" s="809"/>
      <c r="AJ131" s="810"/>
      <c r="AK131" s="811">
        <v>1995504</v>
      </c>
      <c r="AL131" s="809"/>
      <c r="AM131" s="809"/>
      <c r="AN131" s="809"/>
      <c r="AO131" s="810"/>
      <c r="AP131" s="812"/>
      <c r="AQ131" s="813"/>
      <c r="AR131" s="813"/>
      <c r="AS131" s="813"/>
      <c r="AT131" s="814"/>
      <c r="AU131" s="286"/>
      <c r="AV131" s="286"/>
      <c r="AW131" s="286"/>
      <c r="AX131" s="773" t="s">
        <v>497</v>
      </c>
      <c r="AY131" s="774"/>
      <c r="AZ131" s="774"/>
      <c r="BA131" s="774"/>
      <c r="BB131" s="774"/>
      <c r="BC131" s="774"/>
      <c r="BD131" s="774"/>
      <c r="BE131" s="775"/>
      <c r="BF131" s="776" t="s">
        <v>130</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499</v>
      </c>
      <c r="W132" s="786"/>
      <c r="X132" s="786"/>
      <c r="Y132" s="786"/>
      <c r="Z132" s="787"/>
      <c r="AA132" s="788">
        <v>2.336322966</v>
      </c>
      <c r="AB132" s="789"/>
      <c r="AC132" s="789"/>
      <c r="AD132" s="789"/>
      <c r="AE132" s="790"/>
      <c r="AF132" s="791">
        <v>3.5285075090000002</v>
      </c>
      <c r="AG132" s="789"/>
      <c r="AH132" s="789"/>
      <c r="AI132" s="789"/>
      <c r="AJ132" s="790"/>
      <c r="AK132" s="791">
        <v>-1.1048837789999999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500</v>
      </c>
      <c r="W133" s="765"/>
      <c r="X133" s="765"/>
      <c r="Y133" s="765"/>
      <c r="Z133" s="766"/>
      <c r="AA133" s="767">
        <v>2.2000000000000002</v>
      </c>
      <c r="AB133" s="768"/>
      <c r="AC133" s="768"/>
      <c r="AD133" s="768"/>
      <c r="AE133" s="769"/>
      <c r="AF133" s="767">
        <v>2.2999999999999998</v>
      </c>
      <c r="AG133" s="768"/>
      <c r="AH133" s="768"/>
      <c r="AI133" s="768"/>
      <c r="AJ133" s="769"/>
      <c r="AK133" s="767">
        <v>1.5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O6DPlT6xUlVJYA1URckwHdMQVecg9Fi3Yjouk/l0rnBqKL1LKyo7K+4RLb89Jw7XCjFqKOYpEo9agg7NhW9Sw==" saltValue="0hIEk1cio0zJ3eN6Xj9C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8gxRI7OxEQLl5P5W2+VD/I5ublkGc1Z8j9qQ/Drwj98jy6sApFhunszALZvELT19dAOawa8TFjNfW3ZInmwZw==" saltValue="Ua6M4eGMVRh5IOf4Llj0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FnACxDIVTGehnlFqsTGFcyA7FqWZ5ZE3oKXKo0gEiLKAnEfVLE0u5ahScfMwPE2p8ME8EshFgSOldpv2zp06g==" saltValue="PxBDEkoRRaY27WNH8K/a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509</v>
      </c>
      <c r="AL9" s="1190"/>
      <c r="AM9" s="1190"/>
      <c r="AN9" s="1191"/>
      <c r="AO9" s="314">
        <v>762556</v>
      </c>
      <c r="AP9" s="314">
        <v>158272</v>
      </c>
      <c r="AQ9" s="315">
        <v>224098</v>
      </c>
      <c r="AR9" s="316">
        <v>-29.4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510</v>
      </c>
      <c r="AL10" s="1190"/>
      <c r="AM10" s="1190"/>
      <c r="AN10" s="1191"/>
      <c r="AO10" s="317">
        <v>36111</v>
      </c>
      <c r="AP10" s="317">
        <v>7495</v>
      </c>
      <c r="AQ10" s="318">
        <v>32087</v>
      </c>
      <c r="AR10" s="319">
        <v>-76.599999999999994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511</v>
      </c>
      <c r="AL11" s="1190"/>
      <c r="AM11" s="1190"/>
      <c r="AN11" s="1191"/>
      <c r="AO11" s="317">
        <v>8662</v>
      </c>
      <c r="AP11" s="317">
        <v>1798</v>
      </c>
      <c r="AQ11" s="318">
        <v>3587</v>
      </c>
      <c r="AR11" s="319">
        <v>-49.9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512</v>
      </c>
      <c r="AL12" s="1190"/>
      <c r="AM12" s="1190"/>
      <c r="AN12" s="1191"/>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514</v>
      </c>
      <c r="AL13" s="1190"/>
      <c r="AM13" s="1190"/>
      <c r="AN13" s="1191"/>
      <c r="AO13" s="317">
        <v>47659</v>
      </c>
      <c r="AP13" s="317">
        <v>9892</v>
      </c>
      <c r="AQ13" s="318">
        <v>11579</v>
      </c>
      <c r="AR13" s="319">
        <v>-14.6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515</v>
      </c>
      <c r="AL14" s="1190"/>
      <c r="AM14" s="1190"/>
      <c r="AN14" s="1191"/>
      <c r="AO14" s="317">
        <v>17203</v>
      </c>
      <c r="AP14" s="317">
        <v>3571</v>
      </c>
      <c r="AQ14" s="318">
        <v>4496</v>
      </c>
      <c r="AR14" s="319">
        <v>-20.6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516</v>
      </c>
      <c r="AL15" s="1193"/>
      <c r="AM15" s="1193"/>
      <c r="AN15" s="1194"/>
      <c r="AO15" s="317">
        <v>-48236</v>
      </c>
      <c r="AP15" s="317">
        <v>-10012</v>
      </c>
      <c r="AQ15" s="318">
        <v>-17592</v>
      </c>
      <c r="AR15" s="319">
        <v>-43.1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190</v>
      </c>
      <c r="AL16" s="1193"/>
      <c r="AM16" s="1193"/>
      <c r="AN16" s="1194"/>
      <c r="AO16" s="317">
        <v>823955</v>
      </c>
      <c r="AP16" s="317">
        <v>171016</v>
      </c>
      <c r="AQ16" s="318">
        <v>258255</v>
      </c>
      <c r="AR16" s="319">
        <v>-33.799999999999997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521</v>
      </c>
      <c r="AL21" s="1196"/>
      <c r="AM21" s="1196"/>
      <c r="AN21" s="1197"/>
      <c r="AO21" s="330">
        <v>15.15</v>
      </c>
      <c r="AP21" s="331">
        <v>22.75</v>
      </c>
      <c r="AQ21" s="332">
        <v>-7.6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522</v>
      </c>
      <c r="AL22" s="1196"/>
      <c r="AM22" s="1196"/>
      <c r="AN22" s="1197"/>
      <c r="AO22" s="335">
        <v>97</v>
      </c>
      <c r="AP22" s="336">
        <v>95.6</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526</v>
      </c>
      <c r="AL32" s="1179"/>
      <c r="AM32" s="1179"/>
      <c r="AN32" s="1180"/>
      <c r="AO32" s="345">
        <v>387277</v>
      </c>
      <c r="AP32" s="345">
        <v>80381</v>
      </c>
      <c r="AQ32" s="346">
        <v>146295</v>
      </c>
      <c r="AR32" s="347">
        <v>-45.1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527</v>
      </c>
      <c r="AL33" s="1179"/>
      <c r="AM33" s="1179"/>
      <c r="AN33" s="118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528</v>
      </c>
      <c r="AL34" s="1179"/>
      <c r="AM34" s="1179"/>
      <c r="AN34" s="1180"/>
      <c r="AO34" s="345" t="s">
        <v>513</v>
      </c>
      <c r="AP34" s="345" t="s">
        <v>513</v>
      </c>
      <c r="AQ34" s="346">
        <v>4</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529</v>
      </c>
      <c r="AL35" s="1179"/>
      <c r="AM35" s="1179"/>
      <c r="AN35" s="1180"/>
      <c r="AO35" s="345">
        <v>118614</v>
      </c>
      <c r="AP35" s="345">
        <v>24619</v>
      </c>
      <c r="AQ35" s="346">
        <v>31593</v>
      </c>
      <c r="AR35" s="347">
        <v>-22.1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530</v>
      </c>
      <c r="AL36" s="1179"/>
      <c r="AM36" s="1179"/>
      <c r="AN36" s="1180"/>
      <c r="AO36" s="345">
        <v>24197</v>
      </c>
      <c r="AP36" s="345">
        <v>5022</v>
      </c>
      <c r="AQ36" s="346">
        <v>3914</v>
      </c>
      <c r="AR36" s="347">
        <v>28.3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531</v>
      </c>
      <c r="AL37" s="1179"/>
      <c r="AM37" s="1179"/>
      <c r="AN37" s="1180"/>
      <c r="AO37" s="345">
        <v>828</v>
      </c>
      <c r="AP37" s="345">
        <v>172</v>
      </c>
      <c r="AQ37" s="346">
        <v>1348</v>
      </c>
      <c r="AR37" s="347">
        <v>-87.2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532</v>
      </c>
      <c r="AL38" s="1176"/>
      <c r="AM38" s="1176"/>
      <c r="AN38" s="1177"/>
      <c r="AO38" s="348" t="s">
        <v>513</v>
      </c>
      <c r="AP38" s="348" t="s">
        <v>513</v>
      </c>
      <c r="AQ38" s="349">
        <v>27</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533</v>
      </c>
      <c r="AL39" s="1176"/>
      <c r="AM39" s="1176"/>
      <c r="AN39" s="1177"/>
      <c r="AO39" s="345" t="s">
        <v>513</v>
      </c>
      <c r="AP39" s="345" t="s">
        <v>513</v>
      </c>
      <c r="AQ39" s="346">
        <v>-7201</v>
      </c>
      <c r="AR39" s="347" t="s">
        <v>513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534</v>
      </c>
      <c r="AL40" s="1179"/>
      <c r="AM40" s="1179"/>
      <c r="AN40" s="1180"/>
      <c r="AO40" s="345">
        <v>-552964</v>
      </c>
      <c r="AP40" s="345">
        <v>-114770</v>
      </c>
      <c r="AQ40" s="346">
        <v>-128709</v>
      </c>
      <c r="AR40" s="347">
        <v>-10.8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-22048</v>
      </c>
      <c r="AP41" s="345">
        <v>-4576</v>
      </c>
      <c r="AQ41" s="346">
        <v>47272</v>
      </c>
      <c r="AR41" s="347">
        <v>-109.7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504</v>
      </c>
      <c r="AN49" s="1186" t="s">
        <v>538</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459931</v>
      </c>
      <c r="AN51" s="367">
        <v>91583</v>
      </c>
      <c r="AO51" s="368">
        <v>-7.6</v>
      </c>
      <c r="AP51" s="369">
        <v>291945</v>
      </c>
      <c r="AQ51" s="370">
        <v>4.0999999999999996</v>
      </c>
      <c r="AR51" s="371">
        <v>-11.7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313572</v>
      </c>
      <c r="AN52" s="375">
        <v>62440</v>
      </c>
      <c r="AO52" s="376">
        <v>-3.7</v>
      </c>
      <c r="AP52" s="377">
        <v>127651</v>
      </c>
      <c r="AQ52" s="378">
        <v>0.3</v>
      </c>
      <c r="AR52" s="379">
        <v>-4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784125</v>
      </c>
      <c r="AN53" s="367">
        <v>158345</v>
      </c>
      <c r="AO53" s="368">
        <v>72.900000000000006</v>
      </c>
      <c r="AP53" s="369">
        <v>291173</v>
      </c>
      <c r="AQ53" s="370">
        <v>-0.3</v>
      </c>
      <c r="AR53" s="371">
        <v>73.2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648410</v>
      </c>
      <c r="AN54" s="375">
        <v>130939</v>
      </c>
      <c r="AO54" s="376">
        <v>109.7</v>
      </c>
      <c r="AP54" s="377">
        <v>119071</v>
      </c>
      <c r="AQ54" s="378">
        <v>-6.7</v>
      </c>
      <c r="AR54" s="379">
        <v>116.4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439706</v>
      </c>
      <c r="AN55" s="367">
        <v>89154</v>
      </c>
      <c r="AO55" s="368">
        <v>-43.7</v>
      </c>
      <c r="AP55" s="369">
        <v>271581</v>
      </c>
      <c r="AQ55" s="370">
        <v>-6.7</v>
      </c>
      <c r="AR55" s="371">
        <v>-37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358290</v>
      </c>
      <c r="AN56" s="375">
        <v>72646</v>
      </c>
      <c r="AO56" s="376">
        <v>-44.5</v>
      </c>
      <c r="AP56" s="377">
        <v>117844</v>
      </c>
      <c r="AQ56" s="378">
        <v>-1</v>
      </c>
      <c r="AR56" s="379">
        <v>-43.5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687334</v>
      </c>
      <c r="AN57" s="367">
        <v>140963</v>
      </c>
      <c r="AO57" s="368">
        <v>58.1</v>
      </c>
      <c r="AP57" s="369">
        <v>268375</v>
      </c>
      <c r="AQ57" s="370">
        <v>-1.2</v>
      </c>
      <c r="AR57" s="371">
        <v>59.3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560889</v>
      </c>
      <c r="AN58" s="375">
        <v>115031</v>
      </c>
      <c r="AO58" s="376">
        <v>58.3</v>
      </c>
      <c r="AP58" s="377">
        <v>119602</v>
      </c>
      <c r="AQ58" s="378">
        <v>1.5</v>
      </c>
      <c r="AR58" s="379">
        <v>56.8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700215</v>
      </c>
      <c r="AN59" s="367">
        <v>145333</v>
      </c>
      <c r="AO59" s="368">
        <v>3.1</v>
      </c>
      <c r="AP59" s="369">
        <v>301035</v>
      </c>
      <c r="AQ59" s="370">
        <v>12.2</v>
      </c>
      <c r="AR59" s="371">
        <v>-9.1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639324</v>
      </c>
      <c r="AN60" s="375">
        <v>132695</v>
      </c>
      <c r="AO60" s="376">
        <v>15.4</v>
      </c>
      <c r="AP60" s="377">
        <v>154376</v>
      </c>
      <c r="AQ60" s="378">
        <v>29.1</v>
      </c>
      <c r="AR60" s="379">
        <v>-13.7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614262</v>
      </c>
      <c r="AN61" s="382">
        <v>125076</v>
      </c>
      <c r="AO61" s="383">
        <v>16.600000000000001</v>
      </c>
      <c r="AP61" s="384">
        <v>284822</v>
      </c>
      <c r="AQ61" s="385">
        <v>1.6</v>
      </c>
      <c r="AR61" s="371">
        <v>15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504097</v>
      </c>
      <c r="AN62" s="375">
        <v>102750</v>
      </c>
      <c r="AO62" s="376">
        <v>27</v>
      </c>
      <c r="AP62" s="377">
        <v>127709</v>
      </c>
      <c r="AQ62" s="378">
        <v>4.5999999999999996</v>
      </c>
      <c r="AR62" s="379">
        <v>22.4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rrwiiybXo9a/uNGTFCjqvVqVHgK3DexpjrBs58SleZb6H4dWmXmKZuqcREvBW6ubMPH7Rz41Pu2VzF7UMdUMA==" saltValue="oDLI0AovNJ60Lk8LuhUaw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g3qFASROw+1Epss4IO/N3mIE/QZM7gtOKhmqQLNDIMLdl6rdOZoER66Bkr3TnIOslHdDQYEtoqsGryy/uL54jg==" saltValue="JaeeSgBNS2hxUzWDpAJs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gndJx9EOcqF1i/84fPqqv1z8cxpvM1qlJ+jIVB9RqbwYgu4cguiTGZeAlZ2zGg98zePGTpqvxzd90A4eo86pTw==" saltValue="Ap0bxETVkrpPJ6pcZ+d8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0" t="s">
        <v>3</v>
      </c>
      <c r="D47" s="1200"/>
      <c r="E47" s="1201"/>
      <c r="F47" s="11">
        <v>44.54</v>
      </c>
      <c r="G47" s="12">
        <v>45.37</v>
      </c>
      <c r="H47" s="12">
        <v>45.56</v>
      </c>
      <c r="I47" s="12">
        <v>44.24</v>
      </c>
      <c r="J47" s="13">
        <v>42.02</v>
      </c>
    </row>
    <row r="48" spans="2:10" ht="57.75" customHeight="1" x14ac:dyDescent="0.15">
      <c r="B48" s="14"/>
      <c r="C48" s="1202" t="s">
        <v>4</v>
      </c>
      <c r="D48" s="1202"/>
      <c r="E48" s="1203"/>
      <c r="F48" s="15">
        <v>9.75</v>
      </c>
      <c r="G48" s="16">
        <v>9.49</v>
      </c>
      <c r="H48" s="16">
        <v>8.36</v>
      </c>
      <c r="I48" s="16">
        <v>7.58</v>
      </c>
      <c r="J48" s="17">
        <v>9.81</v>
      </c>
    </row>
    <row r="49" spans="2:10" ht="57.75" customHeight="1" thickBot="1" x14ac:dyDescent="0.2">
      <c r="B49" s="18"/>
      <c r="C49" s="1204" t="s">
        <v>5</v>
      </c>
      <c r="D49" s="1204"/>
      <c r="E49" s="1205"/>
      <c r="F49" s="19">
        <v>1.06</v>
      </c>
      <c r="G49" s="20" t="s">
        <v>559</v>
      </c>
      <c r="H49" s="20" t="s">
        <v>560</v>
      </c>
      <c r="I49" s="20" t="s">
        <v>561</v>
      </c>
      <c r="J49" s="21">
        <v>2.73</v>
      </c>
    </row>
    <row r="50" spans="2:10" ht="13.5" customHeight="1" x14ac:dyDescent="0.15"/>
  </sheetData>
  <sheetProtection algorithmName="SHA-512" hashValue="JZsxso7h2Rj2fYbYefZmgB0F3N5IofZIa97YUZNPs0GpkQDo3zmOPE7oSJm6uLMaDcs6PYjdy7GIweDkxSHUcA==" saltValue="3ezD60SSI33eVFZNX99j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2022-03-18T02:30:49Z</cp:lastPrinted>
  <dcterms:created xsi:type="dcterms:W3CDTF">2022-02-02T05:07:04Z</dcterms:created>
  <dcterms:modified xsi:type="dcterms:W3CDTF">2022-03-25T05:17:36Z</dcterms:modified>
  <cp:category/>
</cp:coreProperties>
</file>